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E32B02E3-0C69-4EB1-A193-D222B173A863}" xr6:coauthVersionLast="37" xr6:coauthVersionMax="37" xr10:uidLastSave="{00000000-0000-0000-0000-000000000000}"/>
  <bookViews>
    <workbookView xWindow="0" yWindow="0" windowWidth="28725" windowHeight="12105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11" i="1"/>
  <c r="K14" i="1" s="1"/>
  <c r="G17" i="5"/>
  <c r="G16" i="5" s="1"/>
  <c r="J33" i="3"/>
  <c r="J36" i="3"/>
  <c r="J43" i="3"/>
  <c r="H193" i="7"/>
  <c r="J32" i="3" l="1"/>
  <c r="H371" i="7"/>
  <c r="H373" i="7"/>
  <c r="H429" i="7"/>
  <c r="H427" i="7" s="1"/>
  <c r="H414" i="7"/>
  <c r="H416" i="7"/>
  <c r="H406" i="7"/>
  <c r="H408" i="7"/>
  <c r="H281" i="7"/>
  <c r="H279" i="7" s="1"/>
  <c r="H380" i="7"/>
  <c r="H382" i="7"/>
  <c r="H351" i="7"/>
  <c r="H349" i="7" s="1"/>
  <c r="H341" i="7"/>
  <c r="H343" i="7"/>
  <c r="H267" i="7"/>
  <c r="H269" i="7"/>
  <c r="H250" i="7"/>
  <c r="H252" i="7"/>
  <c r="H229" i="7"/>
  <c r="H447" i="7"/>
  <c r="H449" i="7"/>
  <c r="H458" i="7"/>
  <c r="H460" i="7"/>
  <c r="H464" i="7"/>
  <c r="H231" i="7"/>
  <c r="H191" i="7"/>
  <c r="H78" i="7"/>
  <c r="H80" i="7"/>
  <c r="H170" i="7"/>
  <c r="H171" i="7"/>
  <c r="H173" i="7"/>
  <c r="H176" i="7"/>
  <c r="H163" i="7"/>
  <c r="H164" i="7"/>
  <c r="H166" i="7"/>
  <c r="H184" i="7"/>
  <c r="H186" i="7"/>
  <c r="H132" i="7"/>
  <c r="H134" i="7"/>
  <c r="H149" i="7"/>
  <c r="H147" i="7" s="1"/>
  <c r="H54" i="7" s="1"/>
  <c r="H55" i="7"/>
  <c r="H57" i="7"/>
  <c r="H111" i="7"/>
  <c r="H113" i="7"/>
  <c r="H190" i="7" l="1"/>
  <c r="H73" i="7"/>
  <c r="H71" i="7" s="1"/>
  <c r="H6" i="7"/>
  <c r="H7" i="7"/>
  <c r="H43" i="7"/>
  <c r="H45" i="7"/>
  <c r="H9" i="7"/>
  <c r="G80" i="7"/>
  <c r="G78" i="7" s="1"/>
  <c r="F16" i="5" l="1"/>
  <c r="F17" i="5"/>
  <c r="I43" i="3" l="1"/>
  <c r="I36" i="3"/>
  <c r="I33" i="3"/>
  <c r="J10" i="3"/>
  <c r="I10" i="3"/>
  <c r="J11" i="1"/>
  <c r="J8" i="1"/>
  <c r="J14" i="1" l="1"/>
  <c r="I32" i="3"/>
  <c r="G386" i="7" l="1"/>
  <c r="G382" i="7" s="1"/>
  <c r="G380" i="7" s="1"/>
  <c r="G460" i="7"/>
  <c r="G462" i="7"/>
  <c r="G464" i="7"/>
  <c r="G451" i="7"/>
  <c r="G453" i="7"/>
  <c r="G429" i="7"/>
  <c r="G427" i="7" s="1"/>
  <c r="G436" i="7"/>
  <c r="G439" i="7"/>
  <c r="G442" i="7"/>
  <c r="G416" i="7"/>
  <c r="G414" i="7" s="1"/>
  <c r="G418" i="7"/>
  <c r="G408" i="7"/>
  <c r="G406" i="7" s="1"/>
  <c r="G410" i="7"/>
  <c r="G412" i="7"/>
  <c r="G345" i="7"/>
  <c r="G376" i="7"/>
  <c r="G378" i="7"/>
  <c r="G351" i="7"/>
  <c r="G349" i="7" s="1"/>
  <c r="G353" i="7"/>
  <c r="G355" i="7"/>
  <c r="G357" i="7"/>
  <c r="G361" i="7"/>
  <c r="G304" i="7"/>
  <c r="G339" i="7"/>
  <c r="G283" i="7"/>
  <c r="G294" i="7"/>
  <c r="G343" i="7"/>
  <c r="G341" i="7" s="1"/>
  <c r="G269" i="7"/>
  <c r="G267" i="7" s="1"/>
  <c r="G277" i="7"/>
  <c r="G262" i="7"/>
  <c r="G254" i="7"/>
  <c r="G264" i="7"/>
  <c r="G245" i="7"/>
  <c r="G243" i="7"/>
  <c r="G239" i="7"/>
  <c r="G237" i="7"/>
  <c r="G233" i="7"/>
  <c r="G218" i="7"/>
  <c r="G208" i="7"/>
  <c r="G200" i="7"/>
  <c r="G196" i="7"/>
  <c r="G115" i="7"/>
  <c r="G113" i="7" s="1"/>
  <c r="G111" i="7" s="1"/>
  <c r="G458" i="7" l="1"/>
  <c r="G373" i="7"/>
  <c r="G371" i="7" s="1"/>
  <c r="G281" i="7"/>
  <c r="G279" i="7" s="1"/>
  <c r="G252" i="7"/>
  <c r="G250" i="7" s="1"/>
  <c r="G231" i="7"/>
  <c r="G229" i="7" s="1"/>
  <c r="G193" i="7"/>
  <c r="G191" i="7" s="1"/>
  <c r="G190" i="7" l="1"/>
  <c r="G47" i="7"/>
  <c r="G49" i="7"/>
  <c r="G11" i="7"/>
  <c r="G15" i="7"/>
  <c r="G20" i="7"/>
  <c r="G29" i="7"/>
  <c r="G41" i="7"/>
  <c r="G45" i="7" l="1"/>
  <c r="G43" i="7" s="1"/>
  <c r="G57" i="7"/>
  <c r="G55" i="7" s="1"/>
  <c r="G9" i="7"/>
  <c r="G7" i="7" l="1"/>
  <c r="G6" i="7" s="1"/>
  <c r="G159" i="7"/>
  <c r="G155" i="7"/>
  <c r="G153" i="7"/>
  <c r="G151" i="7"/>
  <c r="G144" i="7"/>
  <c r="G140" i="7"/>
  <c r="G138" i="7"/>
  <c r="G136" i="7"/>
  <c r="G149" i="7" l="1"/>
  <c r="G147" i="7" s="1"/>
  <c r="G134" i="7"/>
  <c r="G132" i="7" s="1"/>
  <c r="G54" i="7" l="1"/>
</calcChain>
</file>

<file path=xl/sharedStrings.xml><?xml version="1.0" encoding="utf-8"?>
<sst xmlns="http://schemas.openxmlformats.org/spreadsheetml/2006/main" count="400" uniqueCount="174">
  <si>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</si>
  <si>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</si>
  <si>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</si>
  <si>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</si>
  <si>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</si>
  <si>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</si>
  <si>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</si>
  <si>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</si>
  <si>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</si>
  <si>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</si>
  <si>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</si>
  <si>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</si>
  <si>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</si>
  <si>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</si>
  <si>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</si>
  <si>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</si>
  <si>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</si>
  <si>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</si>
  <si>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</si>
  <si>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</si>
  <si>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</si>
  <si>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</si>
  <si>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</si>
  <si>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</si>
  <si>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</si>
  <si>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</si>
  <si>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</si>
  <si>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</si>
  <si>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</si>
  <si>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</si>
  <si>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</si>
  <si>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</si>
  <si>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</si>
  <si>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</si>
  <si>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</si>
  <si>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</si>
  <si>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</si>
  <si>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</si>
  <si>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</si>
  <si>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</si>
  <si>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</si>
  <si>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</si>
  <si>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</si>
  <si>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</si>
  <si>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</si>
  <si>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</si>
  <si>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</si>
  <si>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</si>
  <si>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</si>
  <si>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</si>
  <si>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</si>
  <si>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</si>
  <si>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</si>
  <si>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</si>
  <si>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</si>
  <si>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</si>
  <si>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</si>
  <si>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</si>
  <si>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…</t>
  </si>
  <si>
    <t>Prihodi iz nadležnog proračuna i od HZZO-a temeljem ugovornih obveza</t>
  </si>
  <si>
    <t>Ostale pomoći</t>
  </si>
  <si>
    <t>Ostali prihodi za posebne namjene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</si>
  <si>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</si>
  <si>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</si>
  <si>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</si>
  <si>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</si>
  <si>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</si>
  <si>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09 Obrazovanje</t>
  </si>
  <si>
    <t>091 Predškolsko i osnovno obrazovanje</t>
  </si>
  <si>
    <t>0912 Osnovno obrazovanje</t>
  </si>
  <si>
    <t>096 Dodatne usluge u obrazovanju</t>
  </si>
  <si>
    <t>Ostale pomoći i darovnice</t>
  </si>
  <si>
    <t>PROGRAM 1001</t>
  </si>
  <si>
    <t>Aktivnost A100001</t>
  </si>
  <si>
    <t>Izvor financiranja 4.1.</t>
  </si>
  <si>
    <t>Naknade troškova zaposlenima</t>
  </si>
  <si>
    <t>Rashodi za materijal i energiju</t>
  </si>
  <si>
    <t>Sitni inventar i auto gume</t>
  </si>
  <si>
    <t>Rashodi za usluge</t>
  </si>
  <si>
    <t>Ostali nespomenuti rashodi poslovanja</t>
  </si>
  <si>
    <t>Financijski  rashodi</t>
  </si>
  <si>
    <t>Ostali financijski rashodi</t>
  </si>
  <si>
    <t>Aktivnost A100002</t>
  </si>
  <si>
    <t>MINIMALNI STANDARD U OSNOVNOM ŠKOLSTVU - MATERIJALNI RASHODI</t>
  </si>
  <si>
    <t>TEKUĆE I INVESTICIJSKO ODRŽAVANJE- MINIMALNI STANDARD</t>
  </si>
  <si>
    <t>Aktivnost A100003</t>
  </si>
  <si>
    <t>Energenti</t>
  </si>
  <si>
    <t>Program 1001</t>
  </si>
  <si>
    <t>POJAČANI STANDARD U ŠKOLSTVU</t>
  </si>
  <si>
    <t>Tekući projekt T100002</t>
  </si>
  <si>
    <t>ŽUPANIJSKA STRUČNA VIJEĆA</t>
  </si>
  <si>
    <t>Tekući projekti T100003</t>
  </si>
  <si>
    <t>NATJECANJA</t>
  </si>
  <si>
    <t>Ostali rashodi za zaposlene</t>
  </si>
  <si>
    <t>Doprinosi na plaće</t>
  </si>
  <si>
    <t>Tekući projekt T100041</t>
  </si>
  <si>
    <t>POTICAJ KORIŠTENJA SREDSTAVA IZ FONDOVA EU</t>
  </si>
  <si>
    <t>NOVA ŠKOLSKA SHEMA VOĆA I POVRĆA TE MLIJEKA I MLIJEČNIH PROIZVODA</t>
  </si>
  <si>
    <t>Naknade građanima i kućanstvima na temelju osiguranja i druge naknade</t>
  </si>
  <si>
    <t>Ostale naknade građanima i kućanstvima iz proračuna</t>
  </si>
  <si>
    <t>Tekući projekt T100011</t>
  </si>
  <si>
    <t>Tekući projekt T100001</t>
  </si>
  <si>
    <t xml:space="preserve">KAPITALNO ULAGANJE </t>
  </si>
  <si>
    <t>OPREMA ŠKOLA</t>
  </si>
  <si>
    <t>Rashodi za dodatna ulaganja na nefinancijskoj imovini</t>
  </si>
  <si>
    <t>Dodatna ulaganja na građevinskim objektima</t>
  </si>
  <si>
    <t>Program 1003</t>
  </si>
  <si>
    <t>TEKUĆE I INVESTICIJSKO ODRŽAVANJE U ŠKOLSTVO</t>
  </si>
  <si>
    <t>PROGRAM OSNOVNIH ŠKOLA IZVAN ŽUPANIJSKOG PRORAČUNA</t>
  </si>
  <si>
    <t>Službena, radna i zaštitna odjeća i obuća</t>
  </si>
  <si>
    <t>Financijski rashodi</t>
  </si>
  <si>
    <t>ADMINISTRATIVNO, TEHNIČKO I STRUČNO OSOBLJE</t>
  </si>
  <si>
    <t>Plaće (bruto)</t>
  </si>
  <si>
    <t>ŠKOLSKA KUHINJA</t>
  </si>
  <si>
    <t>Tekući projekt T10006</t>
  </si>
  <si>
    <t>PRODUŽENI BORAVAK</t>
  </si>
  <si>
    <t>Tekući projekt T100008</t>
  </si>
  <si>
    <t>UČENIČKE ZADRUGE</t>
  </si>
  <si>
    <t>Tekući projekt T100009</t>
  </si>
  <si>
    <t>OSTALE IZVANUČIONIČKE AKTIVNOSTI</t>
  </si>
  <si>
    <t>Tekući projekt T100012</t>
  </si>
  <si>
    <t>Rashodi za nefinancijsku imovinu</t>
  </si>
  <si>
    <t>Rashodi za nabavu proizvodne dugotrajne imovine</t>
  </si>
  <si>
    <t>Postrojenje i oprema</t>
  </si>
  <si>
    <t>Knjige, umjetnička djela i ostale izložbene vrijednosti</t>
  </si>
  <si>
    <t>Tekući projekt T100019</t>
  </si>
  <si>
    <t>PRIJEVOZ UČENIKA S TEŠKOĆAMA</t>
  </si>
  <si>
    <t>Tekući projekt T100020</t>
  </si>
  <si>
    <t>NABAVA UDŽBENIKA</t>
  </si>
  <si>
    <t>Naknada građanima i kućanstvima na temelju osiguranja i druge naknade</t>
  </si>
  <si>
    <t>Tekući projekt T100023</t>
  </si>
  <si>
    <t>PROVEDBA KURIKULARNE REFORME</t>
  </si>
  <si>
    <t>Rashodi za nabavu proizved. dugotrajne imovine</t>
  </si>
  <si>
    <t>e- tehničar</t>
  </si>
  <si>
    <t>Kapitalni projekt  K100114</t>
  </si>
  <si>
    <t>OŠ PUŠĆA - REKONSTRUKCIJA I DOGRADNJA</t>
  </si>
  <si>
    <t>Tekući projekt  T100017</t>
  </si>
  <si>
    <t>MEĐUNARODNA SURADNJA</t>
  </si>
  <si>
    <t>Izvršenje 2021.EUR</t>
  </si>
  <si>
    <t>Tekući projekt T100054</t>
  </si>
  <si>
    <t>Prsten potpore V</t>
  </si>
  <si>
    <t>Tekući projekt T100055</t>
  </si>
  <si>
    <t>Prsten potpore VI</t>
  </si>
  <si>
    <t>decentralizirana sredstva</t>
  </si>
  <si>
    <t>Izvor financiranja 1.1.</t>
  </si>
  <si>
    <t>Izvor financiranja 3.3.</t>
  </si>
  <si>
    <t>Vlastiti prihodi-OŠ</t>
  </si>
  <si>
    <t>Izvor financiranja 5.K.</t>
  </si>
  <si>
    <t>Pomoći-OŠ</t>
  </si>
  <si>
    <t>Izvor financiranja 4.L.</t>
  </si>
  <si>
    <t>Prihod za posebne namjene</t>
  </si>
  <si>
    <t>Izvor financiranja 5.B.</t>
  </si>
  <si>
    <t>Pomoći-EU</t>
  </si>
  <si>
    <t>vlastiti prihodi</t>
  </si>
  <si>
    <t>donacije</t>
  </si>
  <si>
    <t>ostale pomoći</t>
  </si>
  <si>
    <t>Tekući projekt T10003</t>
  </si>
  <si>
    <t>Plan za 2023. EUR</t>
  </si>
  <si>
    <t>5.B</t>
  </si>
  <si>
    <t>5.K</t>
  </si>
  <si>
    <t>4.L</t>
  </si>
  <si>
    <t>3.3.</t>
  </si>
  <si>
    <t xml:space="preserve">REBALANS PLANA </t>
  </si>
  <si>
    <t xml:space="preserve">REALIZACIJA
</t>
  </si>
  <si>
    <t>REBALANS</t>
  </si>
  <si>
    <t>REALIZACIJA</t>
  </si>
  <si>
    <t>REBALANS PLANA PRORAČUNSKOG KORISNIKA JEDINICE LOKALNE I PODRUČNE (REGIONALNE) SAMOUPRAVE 
ZA 2023.</t>
  </si>
  <si>
    <t>REBALANS FINANCIJSKOG PLANA PRORAČUNSKOG KORISNIKA JEDINICE LOKALNE I PODRUČNE (REGIONALNE) SAMOUPRAVE 
ZA 2023.</t>
  </si>
  <si>
    <t>REBALAN FINANCIJSKOG PLANA PRORAČUNSKOG KORISNIKA JEDINICE LOKALNE I PODRUČNE (REGIONALNE) SAMOUPRAVE 
ZA 2023.</t>
  </si>
  <si>
    <t xml:space="preserve">REBALANS FINANCIJSKOG PLANA PRORAČUNSKOG KORISNIKA JEDINICE LOKALNE I PODRUČNE (REGIONALNE) SAMOUPRAVE 
ZA 2023. </t>
  </si>
  <si>
    <t>Tekući projekti T100040</t>
  </si>
  <si>
    <t>STRUČNO USAVRŠ. DJELATNIKA ŠKOLE</t>
  </si>
  <si>
    <t>FINANCIJSKI RASHODI</t>
  </si>
  <si>
    <t>OSTALI RASHODI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</si>
</sst>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E1E1FF"/>
      </patternFill>
    </fill>
    <fill>
      <patternFill patternType="solid">
        <fgColor theme="4" tint="0.59999389629810485"/>
        <bgColor rgb="FFE1E1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420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0" fillId="0" borderId="3" xfId="0" applyBorder="1"/>
    <xf numFmtId="0" fontId="1" fillId="0" borderId="3" xfId="0" applyFont="1" applyBorder="1"/>
    <xf numFmtId="0" fontId="0" fillId="0" borderId="3" xfId="0" applyBorder="1" applyAlignment="1">
      <alignment horizontal="left" vertical="top"/>
    </xf>
    <xf numFmtId="0" fontId="3" fillId="0" borderId="3" xfId="0" applyNumberFormat="1" applyFont="1" applyFill="1" applyBorder="1" applyAlignment="1" applyProtection="1">
      <alignment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0" borderId="2" xfId="0" applyNumberFormat="1" applyFont="1" applyFill="1" applyBorder="1" applyAlignment="1" applyProtection="1">
      <alignment horizontal="center" wrapText="1"/>
    </xf>
    <xf numFmtId="0" fontId="3" fillId="0" borderId="4" xfId="0" applyNumberFormat="1" applyFont="1" applyFill="1" applyBorder="1" applyAlignment="1" applyProtection="1">
      <alignment wrapText="1"/>
    </xf>
    <xf numFmtId="0" fontId="3" fillId="2" borderId="1" xfId="0" applyNumberFormat="1" applyFont="1" applyFill="1" applyBorder="1" applyAlignment="1" applyProtection="1">
      <alignment horizontal="left" vertical="center" indent="1"/>
    </xf>
    <xf numFmtId="0" fontId="3" fillId="2" borderId="2" xfId="0" applyNumberFormat="1" applyFont="1" applyFill="1" applyBorder="1" applyAlignment="1" applyProtection="1">
      <alignment horizontal="left" vertical="center" indent="1"/>
    </xf>
    <xf numFmtId="0" fontId="3" fillId="2" borderId="4" xfId="0" applyNumberFormat="1" applyFont="1" applyFill="1" applyBorder="1" applyAlignment="1" applyProtection="1">
      <alignment horizontal="left" vertical="center" indent="1"/>
    </xf>
    <xf numFmtId="0" fontId="23" fillId="0" borderId="3" xfId="1" applyFont="1" applyFill="1" applyBorder="1" applyAlignment="1">
      <alignment horizontal="left" vertical="center" wrapText="1" readingOrder="1"/>
    </xf>
    <xf numFmtId="0" fontId="23" fillId="0" borderId="2" xfId="1" applyFont="1" applyFill="1" applyBorder="1" applyAlignment="1">
      <alignment horizontal="center" vertical="center" wrapText="1"/>
    </xf>
    <xf numFmtId="0" fontId="23" fillId="0" borderId="4" xfId="1" applyFont="1" applyFill="1" applyBorder="1" applyAlignment="1">
      <alignment horizontal="left" vertical="center" wrapText="1" readingOrder="1"/>
    </xf>
    <xf numFmtId="0" fontId="6" fillId="2" borderId="1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2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3" fontId="3" fillId="5" borderId="4" xfId="0" applyNumberFormat="1" applyFont="1" applyFill="1" applyBorder="1" applyAlignment="1">
      <alignment horizontal="right"/>
    </xf>
    <xf numFmtId="3" fontId="3" fillId="5" borderId="3" xfId="0" applyNumberFormat="1" applyFont="1" applyFill="1" applyBorder="1" applyAlignment="1">
      <alignment horizontal="right"/>
    </xf>
    <xf numFmtId="3" fontId="3" fillId="5" borderId="3" xfId="0" applyNumberFormat="1" applyFont="1" applyFill="1" applyBorder="1" applyAlignment="1" applyProtection="1">
      <alignment horizontal="right" wrapText="1"/>
    </xf>
    <xf numFmtId="0" fontId="0" fillId="5" borderId="0" xfId="0" applyFill="1"/>
    <xf numFmtId="0" fontId="0" fillId="7" borderId="0" xfId="0" applyFill="1"/>
    <xf numFmtId="0" fontId="3" fillId="8" borderId="1" xfId="0" applyNumberFormat="1" applyFont="1" applyFill="1" applyBorder="1" applyAlignment="1" applyProtection="1">
      <alignment horizontal="left" vertical="center" wrapText="1" indent="1"/>
    </xf>
    <xf numFmtId="0" fontId="6" fillId="8" borderId="2" xfId="0" applyNumberFormat="1" applyFont="1" applyFill="1" applyBorder="1" applyAlignment="1" applyProtection="1">
      <alignment horizontal="left" vertical="center" wrapText="1" indent="1"/>
    </xf>
    <xf numFmtId="0" fontId="3" fillId="8" borderId="4" xfId="0" applyNumberFormat="1" applyFont="1" applyFill="1" applyBorder="1" applyAlignment="1" applyProtection="1">
      <alignment horizontal="left" vertical="center" wrapText="1" indent="1"/>
    </xf>
    <xf numFmtId="0" fontId="6" fillId="8" borderId="3" xfId="0" applyNumberFormat="1" applyFont="1" applyFill="1" applyBorder="1" applyAlignment="1" applyProtection="1">
      <alignment wrapText="1"/>
    </xf>
    <xf numFmtId="3" fontId="3" fillId="8" borderId="4" xfId="0" applyNumberFormat="1" applyFont="1" applyFill="1" applyBorder="1" applyAlignment="1">
      <alignment horizontal="right"/>
    </xf>
    <xf numFmtId="3" fontId="3" fillId="8" borderId="3" xfId="0" applyNumberFormat="1" applyFont="1" applyFill="1" applyBorder="1" applyAlignment="1">
      <alignment horizontal="right"/>
    </xf>
    <xf numFmtId="3" fontId="3" fillId="8" borderId="3" xfId="0" applyNumberFormat="1" applyFont="1" applyFill="1" applyBorder="1" applyAlignment="1" applyProtection="1">
      <alignment horizontal="right" wrapText="1"/>
    </xf>
    <xf numFmtId="0" fontId="0" fillId="8" borderId="0" xfId="0" applyFill="1"/>
    <xf numFmtId="0" fontId="6" fillId="8" borderId="2" xfId="0" applyNumberFormat="1" applyFont="1" applyFill="1" applyBorder="1" applyAlignment="1" applyProtection="1">
      <alignment horizontal="center" wrapText="1"/>
    </xf>
    <xf numFmtId="0" fontId="6" fillId="8" borderId="1" xfId="0" applyNumberFormat="1" applyFont="1" applyFill="1" applyBorder="1" applyAlignment="1" applyProtection="1">
      <alignment horizontal="left" vertical="center" wrapText="1" indent="1"/>
    </xf>
    <xf numFmtId="0" fontId="6" fillId="8" borderId="4" xfId="0" applyNumberFormat="1" applyFont="1" applyFill="1" applyBorder="1" applyAlignment="1" applyProtection="1">
      <alignment horizontal="left" vertical="center" wrapText="1" indent="1"/>
    </xf>
    <xf numFmtId="0" fontId="6" fillId="8" borderId="4" xfId="0" applyNumberFormat="1" applyFont="1" applyFill="1" applyBorder="1" applyAlignment="1" applyProtection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3" fontId="3" fillId="9" borderId="4" xfId="0" applyNumberFormat="1" applyFont="1" applyFill="1" applyBorder="1" applyAlignment="1">
      <alignment horizontal="right"/>
    </xf>
    <xf numFmtId="3" fontId="3" fillId="9" borderId="3" xfId="0" applyNumberFormat="1" applyFont="1" applyFill="1" applyBorder="1" applyAlignment="1">
      <alignment horizontal="right"/>
    </xf>
    <xf numFmtId="0" fontId="0" fillId="9" borderId="0" xfId="0" applyFill="1"/>
    <xf numFmtId="0" fontId="6" fillId="9" borderId="3" xfId="0" applyNumberFormat="1" applyFont="1" applyFill="1" applyBorder="1" applyAlignment="1" applyProtection="1">
      <alignment wrapText="1"/>
    </xf>
    <xf numFmtId="0" fontId="6" fillId="9" borderId="4" xfId="0" applyNumberFormat="1" applyFont="1" applyFill="1" applyBorder="1" applyAlignment="1" applyProtection="1">
      <alignment wrapText="1"/>
    </xf>
    <xf numFmtId="0" fontId="6" fillId="9" borderId="1" xfId="0" applyNumberFormat="1" applyFont="1" applyFill="1" applyBorder="1" applyAlignment="1" applyProtection="1">
      <alignment vertical="center"/>
    </xf>
    <xf numFmtId="0" fontId="6" fillId="9" borderId="2" xfId="0" applyNumberFormat="1" applyFont="1" applyFill="1" applyBorder="1" applyAlignment="1" applyProtection="1">
      <alignment horizontal="left" vertical="center" wrapText="1" indent="1"/>
    </xf>
    <xf numFmtId="0" fontId="6" fillId="9" borderId="4" xfId="0" applyNumberFormat="1" applyFont="1" applyFill="1" applyBorder="1" applyAlignment="1" applyProtection="1">
      <alignment horizontal="left" vertical="center" wrapText="1" indent="1"/>
    </xf>
    <xf numFmtId="0" fontId="6" fillId="10" borderId="4" xfId="0" applyNumberFormat="1" applyFont="1" applyFill="1" applyBorder="1" applyAlignment="1" applyProtection="1">
      <alignment horizontal="left" vertical="center" wrapText="1"/>
    </xf>
    <xf numFmtId="3" fontId="3" fillId="10" borderId="4" xfId="0" applyNumberFormat="1" applyFont="1" applyFill="1" applyBorder="1" applyAlignment="1">
      <alignment horizontal="right"/>
    </xf>
    <xf numFmtId="3" fontId="3" fillId="10" borderId="3" xfId="0" applyNumberFormat="1" applyFont="1" applyFill="1" applyBorder="1" applyAlignment="1">
      <alignment horizontal="right"/>
    </xf>
    <xf numFmtId="0" fontId="0" fillId="10" borderId="0" xfId="0" applyFill="1"/>
    <xf numFmtId="0" fontId="6" fillId="10" borderId="1" xfId="0" applyNumberFormat="1" applyFont="1" applyFill="1" applyBorder="1" applyAlignment="1" applyProtection="1">
      <alignment vertical="center"/>
    </xf>
    <xf numFmtId="0" fontId="6" fillId="10" borderId="2" xfId="0" applyNumberFormat="1" applyFont="1" applyFill="1" applyBorder="1" applyAlignment="1" applyProtection="1">
      <alignment horizontal="left" vertical="center" wrapText="1" indent="1"/>
    </xf>
    <xf numFmtId="0" fontId="6" fillId="10" borderId="4" xfId="0" applyNumberFormat="1" applyFont="1" applyFill="1" applyBorder="1" applyAlignment="1" applyProtection="1">
      <alignment horizontal="left" vertical="center" wrapText="1" indent="1"/>
    </xf>
    <xf numFmtId="0" fontId="6" fillId="10" borderId="4" xfId="0" applyNumberFormat="1" applyFont="1" applyFill="1" applyBorder="1" applyAlignment="1" applyProtection="1">
      <alignment wrapText="1"/>
    </xf>
    <xf numFmtId="3" fontId="3" fillId="10" borderId="3" xfId="0" applyNumberFormat="1" applyFont="1" applyFill="1" applyBorder="1" applyAlignment="1" applyProtection="1">
      <alignment horizontal="right" wrapText="1"/>
    </xf>
    <xf numFmtId="0" fontId="6" fillId="10" borderId="1" xfId="0" applyNumberFormat="1" applyFont="1" applyFill="1" applyBorder="1" applyAlignment="1" applyProtection="1">
      <alignment horizontal="left" vertical="center" indent="1"/>
    </xf>
    <xf numFmtId="0" fontId="6" fillId="11" borderId="1" xfId="0" applyNumberFormat="1" applyFont="1" applyFill="1" applyBorder="1" applyAlignment="1" applyProtection="1">
      <alignment vertical="center"/>
    </xf>
    <xf numFmtId="0" fontId="6" fillId="11" borderId="2" xfId="0" applyNumberFormat="1" applyFont="1" applyFill="1" applyBorder="1" applyAlignment="1" applyProtection="1">
      <alignment horizontal="left" vertical="center" wrapText="1" indent="1"/>
    </xf>
    <xf numFmtId="0" fontId="6" fillId="11" borderId="4" xfId="0" applyNumberFormat="1" applyFont="1" applyFill="1" applyBorder="1" applyAlignment="1" applyProtection="1">
      <alignment horizontal="left" vertical="center" wrapText="1" indent="1"/>
    </xf>
    <xf numFmtId="0" fontId="6" fillId="11" borderId="4" xfId="0" applyNumberFormat="1" applyFont="1" applyFill="1" applyBorder="1" applyAlignment="1" applyProtection="1">
      <alignment wrapText="1"/>
    </xf>
    <xf numFmtId="3" fontId="3" fillId="11" borderId="4" xfId="0" applyNumberFormat="1" applyFont="1" applyFill="1" applyBorder="1" applyAlignment="1">
      <alignment horizontal="right"/>
    </xf>
    <xf numFmtId="3" fontId="3" fillId="11" borderId="3" xfId="0" applyNumberFormat="1" applyFont="1" applyFill="1" applyBorder="1" applyAlignment="1">
      <alignment horizontal="right"/>
    </xf>
    <xf numFmtId="3" fontId="3" fillId="11" borderId="3" xfId="0" applyNumberFormat="1" applyFont="1" applyFill="1" applyBorder="1" applyAlignment="1" applyProtection="1">
      <alignment horizontal="right" wrapText="1"/>
    </xf>
    <xf numFmtId="0" fontId="0" fillId="11" borderId="0" xfId="0" applyFill="1"/>
    <xf numFmtId="0" fontId="3" fillId="10" borderId="1" xfId="0" applyNumberFormat="1" applyFont="1" applyFill="1" applyBorder="1" applyAlignment="1" applyProtection="1">
      <alignment horizontal="left" vertical="center" indent="1"/>
    </xf>
    <xf numFmtId="0" fontId="3" fillId="10" borderId="2" xfId="0" applyNumberFormat="1" applyFont="1" applyFill="1" applyBorder="1" applyAlignment="1" applyProtection="1">
      <alignment horizontal="left" vertical="center" wrapText="1" indent="1"/>
    </xf>
    <xf numFmtId="0" fontId="3" fillId="10" borderId="4" xfId="0" applyNumberFormat="1" applyFont="1" applyFill="1" applyBorder="1" applyAlignment="1" applyProtection="1">
      <alignment horizontal="left" vertical="center" wrapText="1" indent="1"/>
    </xf>
    <xf numFmtId="0" fontId="3" fillId="10" borderId="3" xfId="0" applyNumberFormat="1" applyFont="1" applyFill="1" applyBorder="1" applyAlignment="1" applyProtection="1">
      <alignment wrapText="1"/>
    </xf>
    <xf numFmtId="0" fontId="3" fillId="11" borderId="2" xfId="0" applyNumberFormat="1" applyFont="1" applyFill="1" applyBorder="1" applyAlignment="1" applyProtection="1">
      <alignment horizontal="left" vertical="center" wrapText="1" indent="1"/>
    </xf>
    <xf numFmtId="0" fontId="3" fillId="11" borderId="4" xfId="0" applyNumberFormat="1" applyFont="1" applyFill="1" applyBorder="1" applyAlignment="1" applyProtection="1">
      <alignment horizontal="left" vertical="center" wrapText="1" indent="1"/>
    </xf>
    <xf numFmtId="0" fontId="6" fillId="11" borderId="3" xfId="0" applyNumberFormat="1" applyFont="1" applyFill="1" applyBorder="1" applyAlignment="1" applyProtection="1">
      <alignment wrapText="1"/>
    </xf>
    <xf numFmtId="0" fontId="6" fillId="11" borderId="1" xfId="0" applyNumberFormat="1" applyFont="1" applyFill="1" applyBorder="1" applyAlignment="1" applyProtection="1">
      <alignment horizontal="left" vertical="center" indent="1"/>
    </xf>
    <xf numFmtId="0" fontId="6" fillId="10" borderId="2" xfId="0" applyNumberFormat="1" applyFont="1" applyFill="1" applyBorder="1" applyAlignment="1" applyProtection="1">
      <alignment horizontal="left" vertical="center" indent="1"/>
    </xf>
    <xf numFmtId="0" fontId="3" fillId="12" borderId="2" xfId="0" applyNumberFormat="1" applyFont="1" applyFill="1" applyBorder="1" applyAlignment="1" applyProtection="1">
      <alignment horizontal="left" vertical="center" indent="1"/>
    </xf>
    <xf numFmtId="0" fontId="6" fillId="12" borderId="4" xfId="0" applyNumberFormat="1" applyFont="1" applyFill="1" applyBorder="1" applyAlignment="1" applyProtection="1">
      <alignment wrapText="1"/>
    </xf>
    <xf numFmtId="3" fontId="3" fillId="12" borderId="4" xfId="0" applyNumberFormat="1" applyFont="1" applyFill="1" applyBorder="1" applyAlignment="1">
      <alignment horizontal="right"/>
    </xf>
    <xf numFmtId="0" fontId="0" fillId="12" borderId="0" xfId="0" applyFill="1"/>
    <xf numFmtId="0" fontId="3" fillId="12" borderId="2" xfId="0" applyNumberFormat="1" applyFont="1" applyFill="1" applyBorder="1" applyAlignment="1" applyProtection="1">
      <alignment horizontal="left" vertical="center" wrapText="1" indent="1"/>
    </xf>
    <xf numFmtId="0" fontId="3" fillId="12" borderId="4" xfId="0" applyNumberFormat="1" applyFont="1" applyFill="1" applyBorder="1" applyAlignment="1" applyProtection="1">
      <alignment horizontal="left" vertical="center" wrapText="1" indent="1"/>
    </xf>
    <xf numFmtId="0" fontId="3" fillId="5" borderId="1" xfId="0" applyNumberFormat="1" applyFont="1" applyFill="1" applyBorder="1" applyAlignment="1" applyProtection="1">
      <alignment horizontal="left" vertical="center" wrapText="1" indent="1"/>
    </xf>
    <xf numFmtId="0" fontId="6" fillId="5" borderId="2" xfId="0" applyNumberFormat="1" applyFont="1" applyFill="1" applyBorder="1" applyAlignment="1" applyProtection="1">
      <alignment horizontal="center" wrapText="1"/>
    </xf>
    <xf numFmtId="0" fontId="3" fillId="5" borderId="4" xfId="0" applyNumberFormat="1" applyFont="1" applyFill="1" applyBorder="1" applyAlignment="1" applyProtection="1">
      <alignment horizontal="left" vertical="center" wrapText="1" indent="1"/>
    </xf>
    <xf numFmtId="0" fontId="6" fillId="5" borderId="3" xfId="0" applyNumberFormat="1" applyFont="1" applyFill="1" applyBorder="1" applyAlignment="1" applyProtection="1">
      <alignment wrapText="1"/>
    </xf>
    <xf numFmtId="0" fontId="3" fillId="5" borderId="2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21" fillId="5" borderId="3" xfId="0" applyNumberFormat="1" applyFont="1" applyFill="1" applyBorder="1" applyAlignment="1" applyProtection="1">
      <alignment wrapText="1"/>
    </xf>
    <xf numFmtId="0" fontId="6" fillId="5" borderId="1" xfId="0" applyNumberFormat="1" applyFont="1" applyFill="1" applyBorder="1" applyAlignment="1" applyProtection="1">
      <alignment horizontal="left" vertical="center" wrapText="1" indent="1"/>
    </xf>
    <xf numFmtId="0" fontId="6" fillId="5" borderId="2" xfId="0" applyNumberFormat="1" applyFont="1" applyFill="1" applyBorder="1" applyAlignment="1" applyProtection="1">
      <alignment horizontal="left" vertical="center" wrapText="1" indent="1"/>
    </xf>
    <xf numFmtId="0" fontId="6" fillId="5" borderId="4" xfId="0" applyNumberFormat="1" applyFont="1" applyFill="1" applyBorder="1" applyAlignment="1" applyProtection="1">
      <alignment horizontal="left" vertical="center" wrapText="1" indent="1"/>
    </xf>
    <xf numFmtId="0" fontId="6" fillId="5" borderId="4" xfId="0" applyNumberFormat="1" applyFont="1" applyFill="1" applyBorder="1" applyAlignment="1" applyProtection="1">
      <alignment wrapText="1"/>
    </xf>
    <xf numFmtId="0" fontId="22" fillId="5" borderId="2" xfId="1" applyFont="1" applyFill="1" applyBorder="1" applyAlignment="1">
      <alignment horizontal="center" vertical="center" wrapText="1"/>
    </xf>
    <xf numFmtId="0" fontId="22" fillId="5" borderId="3" xfId="1" applyFont="1" applyFill="1" applyBorder="1" applyAlignment="1">
      <alignment horizontal="left" vertical="center" wrapText="1" readingOrder="1"/>
    </xf>
    <xf numFmtId="0" fontId="24" fillId="5" borderId="2" xfId="1" applyFont="1" applyFill="1" applyBorder="1" applyAlignment="1">
      <alignment horizontal="center" vertical="center" wrapText="1"/>
    </xf>
    <xf numFmtId="0" fontId="24" fillId="5" borderId="4" xfId="1" applyFont="1" applyFill="1" applyBorder="1" applyAlignment="1">
      <alignment horizontal="left" vertical="center" wrapText="1" readingOrder="1"/>
    </xf>
    <xf numFmtId="0" fontId="25" fillId="13" borderId="3" xfId="1" applyFont="1" applyFill="1" applyBorder="1" applyAlignment="1">
      <alignment vertical="center" wrapText="1" readingOrder="1"/>
    </xf>
    <xf numFmtId="0" fontId="24" fillId="5" borderId="3" xfId="1" applyFont="1" applyFill="1" applyBorder="1" applyAlignment="1">
      <alignment horizontal="left" vertical="center" wrapText="1" readingOrder="1"/>
    </xf>
    <xf numFmtId="0" fontId="6" fillId="14" borderId="4" xfId="0" applyNumberFormat="1" applyFont="1" applyFill="1" applyBorder="1" applyAlignment="1" applyProtection="1">
      <alignment horizontal="left" vertical="center" wrapText="1"/>
    </xf>
    <xf numFmtId="3" fontId="3" fillId="14" borderId="4" xfId="0" applyNumberFormat="1" applyFont="1" applyFill="1" applyBorder="1" applyAlignment="1">
      <alignment horizontal="right"/>
    </xf>
    <xf numFmtId="3" fontId="3" fillId="14" borderId="3" xfId="0" applyNumberFormat="1" applyFont="1" applyFill="1" applyBorder="1" applyAlignment="1">
      <alignment horizontal="right"/>
    </xf>
    <xf numFmtId="3" fontId="3" fillId="14" borderId="3" xfId="0" applyNumberFormat="1" applyFont="1" applyFill="1" applyBorder="1" applyAlignment="1" applyProtection="1">
      <alignment horizontal="right" wrapText="1"/>
    </xf>
    <xf numFmtId="0" fontId="0" fillId="14" borderId="0" xfId="0" applyFill="1"/>
    <xf numFmtId="0" fontId="3" fillId="8" borderId="2" xfId="0" applyNumberFormat="1" applyFont="1" applyFill="1" applyBorder="1" applyAlignment="1" applyProtection="1">
      <alignment horizontal="left" vertical="center" wrapText="1" indent="1"/>
    </xf>
    <xf numFmtId="0" fontId="3" fillId="8" borderId="1" xfId="0" applyNumberFormat="1" applyFont="1" applyFill="1" applyBorder="1" applyAlignment="1" applyProtection="1">
      <alignment horizontal="left" vertical="center" wrapText="1" indent="1"/>
    </xf>
    <xf numFmtId="0" fontId="3" fillId="8" borderId="4" xfId="0" applyNumberFormat="1" applyFont="1" applyFill="1" applyBorder="1" applyAlignment="1" applyProtection="1">
      <alignment horizontal="left" vertical="center" wrapText="1" indent="1"/>
    </xf>
    <xf numFmtId="0" fontId="3" fillId="8" borderId="4" xfId="0" applyNumberFormat="1" applyFont="1" applyFill="1" applyBorder="1" applyAlignment="1" applyProtection="1">
      <alignment horizontal="left" vertical="center" wrapText="1"/>
    </xf>
    <xf numFmtId="0" fontId="21" fillId="8" borderId="3" xfId="0" applyNumberFormat="1" applyFont="1" applyFill="1" applyBorder="1" applyAlignment="1" applyProtection="1">
      <alignment wrapText="1"/>
    </xf>
    <xf numFmtId="0" fontId="6" fillId="8" borderId="4" xfId="0" applyNumberFormat="1" applyFont="1" applyFill="1" applyBorder="1" applyAlignment="1" applyProtection="1">
      <alignment wrapText="1"/>
    </xf>
    <xf numFmtId="0" fontId="22" fillId="8" borderId="2" xfId="1" applyFont="1" applyFill="1" applyBorder="1" applyAlignment="1">
      <alignment horizontal="center" vertical="center" wrapText="1"/>
    </xf>
    <xf numFmtId="0" fontId="22" fillId="8" borderId="3" xfId="1" applyFont="1" applyFill="1" applyBorder="1" applyAlignment="1">
      <alignment horizontal="left" vertical="center" wrapText="1" readingOrder="1"/>
    </xf>
    <xf numFmtId="0" fontId="24" fillId="8" borderId="2" xfId="1" applyFont="1" applyFill="1" applyBorder="1" applyAlignment="1">
      <alignment horizontal="center" vertical="center" wrapText="1"/>
    </xf>
    <xf numFmtId="0" fontId="24" fillId="8" borderId="4" xfId="1" applyFont="1" applyFill="1" applyBorder="1" applyAlignment="1">
      <alignment horizontal="left" vertical="center" wrapText="1" readingOrder="1"/>
    </xf>
    <xf numFmtId="0" fontId="3" fillId="14" borderId="1" xfId="0" applyNumberFormat="1" applyFont="1" applyFill="1" applyBorder="1" applyAlignment="1" applyProtection="1">
      <alignment horizontal="left" vertical="center" wrapText="1" indent="1"/>
    </xf>
    <xf numFmtId="0" fontId="6" fillId="14" borderId="2" xfId="0" applyNumberFormat="1" applyFont="1" applyFill="1" applyBorder="1" applyAlignment="1" applyProtection="1">
      <alignment horizontal="left" vertical="center" wrapText="1" indent="1"/>
    </xf>
    <xf numFmtId="0" fontId="3" fillId="14" borderId="4" xfId="0" applyNumberFormat="1" applyFont="1" applyFill="1" applyBorder="1" applyAlignment="1" applyProtection="1">
      <alignment horizontal="left" vertical="center" wrapText="1" indent="1"/>
    </xf>
    <xf numFmtId="0" fontId="6" fillId="14" borderId="4" xfId="0" applyNumberFormat="1" applyFont="1" applyFill="1" applyBorder="1" applyAlignment="1" applyProtection="1">
      <alignment wrapText="1"/>
    </xf>
    <xf numFmtId="0" fontId="3" fillId="8" borderId="3" xfId="0" applyNumberFormat="1" applyFont="1" applyFill="1" applyBorder="1" applyAlignment="1" applyProtection="1">
      <alignment wrapText="1"/>
    </xf>
    <xf numFmtId="0" fontId="24" fillId="8" borderId="3" xfId="1" applyFont="1" applyFill="1" applyBorder="1" applyAlignment="1">
      <alignment horizontal="left" vertical="center" wrapText="1" readingOrder="1"/>
    </xf>
    <xf numFmtId="0" fontId="24" fillId="11" borderId="2" xfId="1" applyFont="1" applyFill="1" applyBorder="1" applyAlignment="1">
      <alignment horizontal="center" vertical="center" wrapText="1"/>
    </xf>
    <xf numFmtId="0" fontId="24" fillId="11" borderId="4" xfId="1" applyFont="1" applyFill="1" applyBorder="1" applyAlignment="1">
      <alignment horizontal="left" vertical="center" wrapText="1" readingOrder="1"/>
    </xf>
    <xf numFmtId="0" fontId="23" fillId="11" borderId="2" xfId="1" applyFont="1" applyFill="1" applyBorder="1" applyAlignment="1">
      <alignment horizontal="center" vertical="center" wrapText="1"/>
    </xf>
    <xf numFmtId="0" fontId="23" fillId="11" borderId="4" xfId="1" applyFont="1" applyFill="1" applyBorder="1" applyAlignment="1">
      <alignment horizontal="left" vertical="center" wrapText="1" readingOrder="1"/>
    </xf>
    <xf numFmtId="0" fontId="6" fillId="14" borderId="4" xfId="0" applyNumberFormat="1" applyFont="1" applyFill="1" applyBorder="1" applyAlignment="1" applyProtection="1">
      <alignment horizontal="left" vertical="center" wrapText="1" indent="1"/>
    </xf>
    <xf numFmtId="0" fontId="6" fillId="14" borderId="3" xfId="0" applyNumberFormat="1" applyFont="1" applyFill="1" applyBorder="1" applyAlignment="1" applyProtection="1">
      <alignment wrapText="1"/>
    </xf>
    <xf numFmtId="0" fontId="6" fillId="14" borderId="2" xfId="0" applyNumberFormat="1" applyFont="1" applyFill="1" applyBorder="1" applyAlignment="1" applyProtection="1">
      <alignment horizontal="center" wrapText="1"/>
    </xf>
    <xf numFmtId="0" fontId="6" fillId="14" borderId="1" xfId="0" applyNumberFormat="1" applyFont="1" applyFill="1" applyBorder="1" applyAlignment="1" applyProtection="1">
      <alignment horizontal="left" vertical="center" wrapText="1" indent="1"/>
    </xf>
    <xf numFmtId="0" fontId="21" fillId="14" borderId="3" xfId="0" applyNumberFormat="1" applyFont="1" applyFill="1" applyBorder="1" applyAlignment="1" applyProtection="1">
      <alignment wrapText="1"/>
    </xf>
    <xf numFmtId="0" fontId="3" fillId="14" borderId="2" xfId="0" applyNumberFormat="1" applyFont="1" applyFill="1" applyBorder="1" applyAlignment="1" applyProtection="1">
      <alignment horizontal="left" vertical="center" wrapText="1" indent="1"/>
    </xf>
    <xf numFmtId="0" fontId="22" fillId="14" borderId="2" xfId="1" applyFont="1" applyFill="1" applyBorder="1" applyAlignment="1">
      <alignment horizontal="center" vertical="center" wrapText="1"/>
    </xf>
    <xf numFmtId="0" fontId="24" fillId="14" borderId="2" xfId="1" applyFont="1" applyFill="1" applyBorder="1" applyAlignment="1">
      <alignment horizontal="center" vertical="center" wrapText="1"/>
    </xf>
    <xf numFmtId="0" fontId="22" fillId="14" borderId="3" xfId="1" applyFont="1" applyFill="1" applyBorder="1" applyAlignment="1">
      <alignment horizontal="left" vertical="center" wrapText="1" readingOrder="1"/>
    </xf>
    <xf numFmtId="0" fontId="24" fillId="14" borderId="4" xfId="1" applyFont="1" applyFill="1" applyBorder="1" applyAlignment="1">
      <alignment horizontal="left" vertical="center" wrapText="1" readingOrder="1"/>
    </xf>
    <xf numFmtId="0" fontId="11" fillId="6" borderId="4" xfId="0" applyNumberFormat="1" applyFont="1" applyFill="1" applyBorder="1" applyAlignment="1" applyProtection="1">
      <alignment horizontal="left" vertical="center" wrapText="1"/>
    </xf>
    <xf numFmtId="3" fontId="9" fillId="6" borderId="4" xfId="0" applyNumberFormat="1" applyFont="1" applyFill="1" applyBorder="1" applyAlignment="1">
      <alignment horizontal="right"/>
    </xf>
    <xf numFmtId="3" fontId="9" fillId="6" borderId="3" xfId="0" applyNumberFormat="1" applyFont="1" applyFill="1" applyBorder="1" applyAlignment="1">
      <alignment horizontal="right"/>
    </xf>
    <xf numFmtId="3" fontId="9" fillId="6" borderId="3" xfId="0" applyNumberFormat="1" applyFont="1" applyFill="1" applyBorder="1" applyAlignment="1" applyProtection="1">
      <alignment horizontal="right" wrapText="1"/>
    </xf>
    <xf numFmtId="0" fontId="26" fillId="6" borderId="0" xfId="0" applyFont="1" applyFill="1"/>
    <xf numFmtId="0" fontId="6" fillId="2" borderId="4" xfId="0" applyNumberFormat="1" applyFont="1" applyFill="1" applyBorder="1" applyAlignment="1" applyProtection="1">
      <alignment wrapText="1"/>
    </xf>
    <xf numFmtId="0" fontId="0" fillId="2" borderId="0" xfId="0" applyFill="1"/>
    <xf numFmtId="0" fontId="6" fillId="2" borderId="2" xfId="0" applyNumberFormat="1" applyFont="1" applyFill="1" applyBorder="1" applyAlignment="1" applyProtection="1">
      <alignment horizontal="center" wrapText="1"/>
    </xf>
    <xf numFmtId="0" fontId="6" fillId="2" borderId="3" xfId="0" applyNumberFormat="1" applyFont="1" applyFill="1" applyBorder="1" applyAlignment="1" applyProtection="1">
      <alignment wrapText="1"/>
    </xf>
    <xf numFmtId="0" fontId="3" fillId="2" borderId="2" xfId="0" applyNumberFormat="1" applyFont="1" applyFill="1" applyBorder="1" applyAlignment="1" applyProtection="1">
      <alignment horizontal="center" wrapText="1"/>
    </xf>
    <xf numFmtId="0" fontId="3" fillId="2" borderId="3" xfId="0" applyNumberFormat="1" applyFont="1" applyFill="1" applyBorder="1" applyAlignment="1" applyProtection="1">
      <alignment wrapText="1"/>
    </xf>
    <xf numFmtId="0" fontId="21" fillId="2" borderId="2" xfId="0" applyNumberFormat="1" applyFont="1" applyFill="1" applyBorder="1" applyAlignment="1" applyProtection="1">
      <alignment horizontal="center" wrapText="1"/>
    </xf>
    <xf numFmtId="0" fontId="21" fillId="2" borderId="3" xfId="0" applyNumberFormat="1" applyFont="1" applyFill="1" applyBorder="1" applyAlignment="1" applyProtection="1">
      <alignment wrapText="1"/>
    </xf>
    <xf numFmtId="0" fontId="27" fillId="0" borderId="0" xfId="0" applyFont="1" applyFill="1" applyBorder="1"/>
    <xf numFmtId="0" fontId="27" fillId="2" borderId="0" xfId="0" applyFont="1" applyFill="1" applyBorder="1"/>
    <xf numFmtId="0" fontId="23" fillId="2" borderId="4" xfId="0" applyNumberFormat="1" applyFont="1" applyFill="1" applyBorder="1" applyAlignment="1" applyProtection="1">
      <alignment wrapText="1"/>
    </xf>
    <xf numFmtId="0" fontId="6" fillId="8" borderId="4" xfId="0" applyNumberFormat="1" applyFont="1" applyFill="1" applyBorder="1" applyAlignment="1" applyProtection="1">
      <alignment horizontal="left" vertical="center" wrapText="1" indent="1"/>
    </xf>
    <xf numFmtId="0" fontId="3" fillId="8" borderId="1" xfId="0" applyNumberFormat="1" applyFont="1" applyFill="1" applyBorder="1" applyAlignment="1" applyProtection="1">
      <alignment horizontal="left" vertical="center" wrapText="1" indent="1"/>
    </xf>
    <xf numFmtId="0" fontId="3" fillId="8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/>
    <xf numFmtId="0" fontId="23" fillId="2" borderId="2" xfId="1" applyFont="1" applyFill="1" applyBorder="1" applyAlignment="1">
      <alignment horizontal="center" vertical="center" wrapText="1"/>
    </xf>
    <xf numFmtId="0" fontId="23" fillId="2" borderId="4" xfId="1" applyFont="1" applyFill="1" applyBorder="1" applyAlignment="1">
      <alignment horizontal="left" vertical="center" wrapText="1" readingOrder="1"/>
    </xf>
    <xf numFmtId="0" fontId="24" fillId="2" borderId="2" xfId="1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left" vertical="center" wrapText="1" readingOrder="1"/>
    </xf>
    <xf numFmtId="0" fontId="3" fillId="2" borderId="4" xfId="0" applyNumberFormat="1" applyFont="1" applyFill="1" applyBorder="1" applyAlignment="1" applyProtection="1">
      <alignment wrapText="1"/>
    </xf>
    <xf numFmtId="0" fontId="25" fillId="15" borderId="3" xfId="1" applyFont="1" applyFill="1" applyBorder="1" applyAlignment="1">
      <alignment vertical="center" wrapText="1" readingOrder="1"/>
    </xf>
    <xf numFmtId="0" fontId="25" fillId="16" borderId="3" xfId="1" applyFont="1" applyFill="1" applyBorder="1" applyAlignment="1">
      <alignment vertical="center" wrapText="1" readingOrder="1"/>
    </xf>
    <xf numFmtId="0" fontId="22" fillId="2" borderId="2" xfId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vertical="center" wrapText="1"/>
    </xf>
    <xf numFmtId="0" fontId="6" fillId="6" borderId="3" xfId="0" applyNumberFormat="1" applyFont="1" applyFill="1" applyBorder="1" applyAlignment="1" applyProtection="1">
      <alignment wrapText="1"/>
    </xf>
    <xf numFmtId="3" fontId="3" fillId="6" borderId="4" xfId="0" applyNumberFormat="1" applyFont="1" applyFill="1" applyBorder="1" applyAlignment="1">
      <alignment horizontal="right"/>
    </xf>
    <xf numFmtId="3" fontId="3" fillId="6" borderId="3" xfId="0" applyNumberFormat="1" applyFont="1" applyFill="1" applyBorder="1" applyAlignment="1">
      <alignment horizontal="right"/>
    </xf>
    <xf numFmtId="3" fontId="3" fillId="6" borderId="3" xfId="0" applyNumberFormat="1" applyFont="1" applyFill="1" applyBorder="1" applyAlignment="1" applyProtection="1">
      <alignment horizontal="right" wrapText="1"/>
    </xf>
    <xf numFmtId="0" fontId="26" fillId="2" borderId="0" xfId="0" applyFont="1" applyFill="1"/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8" borderId="2" xfId="0" applyNumberFormat="1" applyFont="1" applyFill="1" applyBorder="1" applyAlignment="1" applyProtection="1">
      <alignment horizontal="left" vertical="center" wrapText="1" indent="1"/>
    </xf>
    <xf numFmtId="0" fontId="6" fillId="8" borderId="4" xfId="0" applyNumberFormat="1" applyFont="1" applyFill="1" applyBorder="1" applyAlignment="1" applyProtection="1">
      <alignment horizontal="left" vertical="center" wrapText="1" indent="1"/>
    </xf>
    <xf numFmtId="0" fontId="3" fillId="8" borderId="1" xfId="0" applyNumberFormat="1" applyFont="1" applyFill="1" applyBorder="1" applyAlignment="1" applyProtection="1">
      <alignment horizontal="left" vertical="center" wrapText="1" indent="1"/>
    </xf>
    <xf numFmtId="4" fontId="3" fillId="10" borderId="4" xfId="0" applyNumberFormat="1" applyFont="1" applyFill="1" applyBorder="1" applyAlignment="1">
      <alignment horizontal="right"/>
    </xf>
    <xf numFmtId="4" fontId="3" fillId="10" borderId="3" xfId="0" applyNumberFormat="1" applyFont="1" applyFill="1" applyBorder="1" applyAlignment="1">
      <alignment horizontal="right"/>
    </xf>
    <xf numFmtId="4" fontId="3" fillId="10" borderId="3" xfId="0" applyNumberFormat="1" applyFont="1" applyFill="1" applyBorder="1" applyAlignment="1" applyProtection="1">
      <alignment horizontal="right" wrapText="1"/>
    </xf>
    <xf numFmtId="4" fontId="3" fillId="5" borderId="4" xfId="0" applyNumberFormat="1" applyFont="1" applyFill="1" applyBorder="1" applyAlignment="1">
      <alignment horizontal="right"/>
    </xf>
    <xf numFmtId="4" fontId="3" fillId="5" borderId="3" xfId="0" applyNumberFormat="1" applyFont="1" applyFill="1" applyBorder="1" applyAlignment="1">
      <alignment horizontal="right"/>
    </xf>
    <xf numFmtId="4" fontId="3" fillId="5" borderId="3" xfId="0" applyNumberFormat="1" applyFont="1" applyFill="1" applyBorder="1" applyAlignment="1" applyProtection="1">
      <alignment horizontal="right" wrapText="1"/>
    </xf>
    <xf numFmtId="4" fontId="3" fillId="8" borderId="4" xfId="0" applyNumberFormat="1" applyFont="1" applyFill="1" applyBorder="1" applyAlignment="1">
      <alignment horizontal="right"/>
    </xf>
    <xf numFmtId="4" fontId="3" fillId="8" borderId="3" xfId="0" applyNumberFormat="1" applyFont="1" applyFill="1" applyBorder="1" applyAlignment="1">
      <alignment horizontal="right"/>
    </xf>
    <xf numFmtId="4" fontId="3" fillId="8" borderId="3" xfId="0" applyNumberFormat="1" applyFont="1" applyFill="1" applyBorder="1" applyAlignment="1" applyProtection="1">
      <alignment horizontal="right" wrapText="1"/>
    </xf>
    <xf numFmtId="4" fontId="3" fillId="14" borderId="4" xfId="0" applyNumberFormat="1" applyFont="1" applyFill="1" applyBorder="1" applyAlignment="1">
      <alignment horizontal="right"/>
    </xf>
    <xf numFmtId="4" fontId="3" fillId="14" borderId="3" xfId="0" applyNumberFormat="1" applyFont="1" applyFill="1" applyBorder="1" applyAlignment="1">
      <alignment horizontal="right"/>
    </xf>
    <xf numFmtId="4" fontId="3" fillId="14" borderId="3" xfId="0" applyNumberFormat="1" applyFont="1" applyFill="1" applyBorder="1" applyAlignment="1" applyProtection="1">
      <alignment horizontal="right" wrapText="1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8" borderId="1" xfId="0" applyNumberFormat="1" applyFont="1" applyFill="1" applyBorder="1" applyAlignment="1" applyProtection="1">
      <alignment horizontal="left" vertical="center" wrapText="1" indent="1"/>
    </xf>
    <xf numFmtId="0" fontId="6" fillId="8" borderId="1" xfId="0" applyNumberFormat="1" applyFont="1" applyFill="1" applyBorder="1" applyAlignment="1" applyProtection="1">
      <alignment horizontal="left" vertical="center" wrapText="1" indent="1"/>
    </xf>
    <xf numFmtId="0" fontId="6" fillId="8" borderId="2" xfId="0" applyNumberFormat="1" applyFont="1" applyFill="1" applyBorder="1" applyAlignment="1" applyProtection="1">
      <alignment horizontal="left" vertical="center" wrapText="1" indent="1"/>
    </xf>
    <xf numFmtId="0" fontId="6" fillId="8" borderId="4" xfId="0" applyNumberFormat="1" applyFont="1" applyFill="1" applyBorder="1" applyAlignment="1" applyProtection="1">
      <alignment horizontal="left" vertical="center" wrapText="1" inden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29" fillId="2" borderId="4" xfId="0" applyNumberFormat="1" applyFont="1" applyFill="1" applyBorder="1" applyAlignment="1" applyProtection="1">
      <alignment horizontal="left" vertical="center" wrapText="1"/>
    </xf>
    <xf numFmtId="3" fontId="31" fillId="2" borderId="4" xfId="0" applyNumberFormat="1" applyFont="1" applyFill="1" applyBorder="1" applyAlignment="1">
      <alignment horizontal="right"/>
    </xf>
    <xf numFmtId="3" fontId="31" fillId="2" borderId="3" xfId="0" applyNumberFormat="1" applyFont="1" applyFill="1" applyBorder="1" applyAlignment="1">
      <alignment horizontal="right"/>
    </xf>
    <xf numFmtId="3" fontId="31" fillId="2" borderId="3" xfId="0" applyNumberFormat="1" applyFont="1" applyFill="1" applyBorder="1" applyAlignment="1" applyProtection="1">
      <alignment horizontal="right" wrapText="1"/>
    </xf>
    <xf numFmtId="0" fontId="28" fillId="2" borderId="0" xfId="0" applyFont="1" applyFill="1"/>
    <xf numFmtId="0" fontId="30" fillId="4" borderId="1" xfId="0" applyNumberFormat="1" applyFont="1" applyFill="1" applyBorder="1" applyAlignment="1" applyProtection="1">
      <alignment horizontal="left" vertical="center" wrapText="1" indent="1"/>
    </xf>
    <xf numFmtId="0" fontId="32" fillId="4" borderId="2" xfId="1" applyFont="1" applyFill="1" applyBorder="1" applyAlignment="1">
      <alignment horizontal="center" vertical="center" wrapText="1"/>
    </xf>
    <xf numFmtId="0" fontId="30" fillId="4" borderId="4" xfId="0" applyNumberFormat="1" applyFont="1" applyFill="1" applyBorder="1" applyAlignment="1" applyProtection="1">
      <alignment horizontal="left" vertical="center" wrapText="1" indent="1"/>
    </xf>
    <xf numFmtId="0" fontId="6" fillId="4" borderId="3" xfId="0" applyNumberFormat="1" applyFont="1" applyFill="1" applyBorder="1" applyAlignment="1" applyProtection="1">
      <alignment wrapText="1"/>
    </xf>
    <xf numFmtId="3" fontId="31" fillId="4" borderId="3" xfId="0" applyNumberFormat="1" applyFont="1" applyFill="1" applyBorder="1" applyAlignment="1">
      <alignment horizontal="right"/>
    </xf>
    <xf numFmtId="3" fontId="31" fillId="4" borderId="3" xfId="0" applyNumberFormat="1" applyFont="1" applyFill="1" applyBorder="1" applyAlignment="1" applyProtection="1">
      <alignment horizontal="right" wrapText="1"/>
    </xf>
    <xf numFmtId="3" fontId="33" fillId="2" borderId="4" xfId="0" applyNumberFormat="1" applyFont="1" applyFill="1" applyBorder="1" applyAlignment="1">
      <alignment horizontal="right"/>
    </xf>
    <xf numFmtId="3" fontId="33" fillId="4" borderId="4" xfId="0" applyNumberFormat="1" applyFont="1" applyFill="1" applyBorder="1" applyAlignment="1">
      <alignment horizontal="right"/>
    </xf>
    <xf numFmtId="0" fontId="6" fillId="17" borderId="4" xfId="0" applyNumberFormat="1" applyFont="1" applyFill="1" applyBorder="1" applyAlignment="1" applyProtection="1">
      <alignment wrapText="1"/>
    </xf>
    <xf numFmtId="3" fontId="3" fillId="17" borderId="4" xfId="0" applyNumberFormat="1" applyFont="1" applyFill="1" applyBorder="1" applyAlignment="1">
      <alignment horizontal="right"/>
    </xf>
    <xf numFmtId="3" fontId="3" fillId="17" borderId="3" xfId="0" applyNumberFormat="1" applyFont="1" applyFill="1" applyBorder="1" applyAlignment="1">
      <alignment horizontal="right"/>
    </xf>
    <xf numFmtId="3" fontId="3" fillId="17" borderId="3" xfId="0" applyNumberFormat="1" applyFont="1" applyFill="1" applyBorder="1" applyAlignment="1" applyProtection="1">
      <alignment horizontal="right" wrapText="1"/>
    </xf>
    <xf numFmtId="3" fontId="33" fillId="17" borderId="4" xfId="0" applyNumberFormat="1" applyFont="1" applyFill="1" applyBorder="1" applyAlignment="1">
      <alignment horizontal="right"/>
    </xf>
    <xf numFmtId="3" fontId="31" fillId="17" borderId="3" xfId="0" applyNumberFormat="1" applyFont="1" applyFill="1" applyBorder="1" applyAlignment="1">
      <alignment horizontal="right"/>
    </xf>
    <xf numFmtId="3" fontId="31" fillId="17" borderId="3" xfId="0" applyNumberFormat="1" applyFont="1" applyFill="1" applyBorder="1" applyAlignment="1" applyProtection="1">
      <alignment horizontal="right" wrapText="1"/>
    </xf>
    <xf numFmtId="0" fontId="28" fillId="17" borderId="0" xfId="0" applyFont="1" applyFill="1"/>
    <xf numFmtId="3" fontId="33" fillId="8" borderId="4" xfId="0" applyNumberFormat="1" applyFont="1" applyFill="1" applyBorder="1" applyAlignment="1">
      <alignment horizontal="right"/>
    </xf>
    <xf numFmtId="3" fontId="3" fillId="18" borderId="4" xfId="0" applyNumberFormat="1" applyFont="1" applyFill="1" applyBorder="1" applyAlignment="1">
      <alignment horizontal="right"/>
    </xf>
    <xf numFmtId="3" fontId="3" fillId="18" borderId="3" xfId="0" applyNumberFormat="1" applyFont="1" applyFill="1" applyBorder="1" applyAlignment="1">
      <alignment horizontal="right"/>
    </xf>
    <xf numFmtId="3" fontId="0" fillId="0" borderId="3" xfId="0" applyNumberFormat="1" applyBorder="1"/>
    <xf numFmtId="3" fontId="6" fillId="2" borderId="4" xfId="0" applyNumberFormat="1" applyFont="1" applyFill="1" applyBorder="1" applyAlignment="1">
      <alignment horizontal="right"/>
    </xf>
    <xf numFmtId="3" fontId="0" fillId="0" borderId="0" xfId="0" applyNumberFormat="1"/>
    <xf numFmtId="16" fontId="10" fillId="2" borderId="3" xfId="0" quotePrefix="1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8" borderId="2" xfId="0" applyNumberFormat="1" applyFont="1" applyFill="1" applyBorder="1" applyAlignment="1" applyProtection="1">
      <alignment horizontal="left" vertical="center" wrapText="1" indent="1"/>
    </xf>
    <xf numFmtId="0" fontId="6" fillId="8" borderId="4" xfId="0" applyNumberFormat="1" applyFont="1" applyFill="1" applyBorder="1" applyAlignment="1" applyProtection="1">
      <alignment horizontal="left" vertical="center" wrapText="1" indent="1"/>
    </xf>
    <xf numFmtId="0" fontId="3" fillId="8" borderId="1" xfId="0" applyNumberFormat="1" applyFont="1" applyFill="1" applyBorder="1" applyAlignment="1" applyProtection="1">
      <alignment horizontal="left" vertical="center" wrapText="1" indent="1"/>
    </xf>
    <xf numFmtId="0" fontId="9" fillId="2" borderId="1" xfId="0" applyNumberFormat="1" applyFont="1" applyFill="1" applyBorder="1" applyAlignment="1" applyProtection="1">
      <alignment horizontal="left" vertical="center" wrapText="1" indent="1"/>
    </xf>
    <xf numFmtId="0" fontId="9" fillId="2" borderId="2" xfId="0" applyNumberFormat="1" applyFont="1" applyFill="1" applyBorder="1" applyAlignment="1" applyProtection="1">
      <alignment horizontal="left" vertical="center" wrapText="1" indent="1"/>
    </xf>
    <xf numFmtId="0" fontId="9" fillId="2" borderId="4" xfId="0" applyNumberFormat="1" applyFont="1" applyFill="1" applyBorder="1" applyAlignment="1" applyProtection="1">
      <alignment horizontal="left" vertical="center" wrapText="1" indent="1"/>
    </xf>
    <xf numFmtId="0" fontId="9" fillId="2" borderId="4" xfId="0" applyNumberFormat="1" applyFont="1" applyFill="1" applyBorder="1" applyAlignment="1" applyProtection="1">
      <alignment horizontal="left" vertical="center" wrapText="1"/>
    </xf>
    <xf numFmtId="3" fontId="9" fillId="2" borderId="4" xfId="0" applyNumberFormat="1" applyFont="1" applyFill="1" applyBorder="1" applyAlignment="1">
      <alignment horizontal="right"/>
    </xf>
    <xf numFmtId="3" fontId="9" fillId="2" borderId="3" xfId="0" applyNumberFormat="1" applyFont="1" applyFill="1" applyBorder="1" applyAlignment="1">
      <alignment horizontal="right"/>
    </xf>
    <xf numFmtId="3" fontId="9" fillId="2" borderId="3" xfId="0" applyNumberFormat="1" applyFont="1" applyFill="1" applyBorder="1" applyAlignment="1" applyProtection="1">
      <alignment horizontal="right" wrapText="1"/>
    </xf>
    <xf numFmtId="3" fontId="3" fillId="2" borderId="3" xfId="0" applyNumberFormat="1" applyFont="1" applyFill="1" applyBorder="1" applyAlignment="1" applyProtection="1">
      <alignment horizontal="right"/>
    </xf>
    <xf numFmtId="0" fontId="6" fillId="2" borderId="1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 wrapText="1"/>
    </xf>
    <xf numFmtId="0" fontId="32" fillId="17" borderId="1" xfId="0" applyNumberFormat="1" applyFont="1" applyFill="1" applyBorder="1" applyAlignment="1" applyProtection="1">
      <alignment horizontal="center" vertical="center" wrapText="1"/>
    </xf>
    <xf numFmtId="0" fontId="32" fillId="17" borderId="2" xfId="0" applyNumberFormat="1" applyFont="1" applyFill="1" applyBorder="1" applyAlignment="1" applyProtection="1">
      <alignment horizontal="center" vertical="center" wrapText="1"/>
    </xf>
    <xf numFmtId="0" fontId="32" fillId="17" borderId="4" xfId="0" applyNumberFormat="1" applyFont="1" applyFill="1" applyBorder="1" applyAlignment="1" applyProtection="1">
      <alignment horizontal="center" vertical="center" wrapText="1"/>
    </xf>
    <xf numFmtId="0" fontId="32" fillId="2" borderId="1" xfId="1" applyFont="1" applyFill="1" applyBorder="1" applyAlignment="1">
      <alignment horizontal="center" vertical="center" wrapText="1"/>
    </xf>
    <xf numFmtId="0" fontId="32" fillId="2" borderId="2" xfId="1" applyFont="1" applyFill="1" applyBorder="1" applyAlignment="1">
      <alignment horizontal="center" vertical="center" wrapText="1"/>
    </xf>
    <xf numFmtId="0" fontId="32" fillId="2" borderId="4" xfId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0" fontId="23" fillId="0" borderId="2" xfId="1" applyFont="1" applyFill="1" applyBorder="1" applyAlignment="1">
      <alignment horizontal="center" vertical="center" wrapText="1"/>
    </xf>
    <xf numFmtId="0" fontId="23" fillId="0" borderId="4" xfId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wrapText="1"/>
    </xf>
    <xf numFmtId="0" fontId="3" fillId="2" borderId="2" xfId="0" applyNumberFormat="1" applyFont="1" applyFill="1" applyBorder="1" applyAlignment="1" applyProtection="1">
      <alignment horizontal="center" wrapText="1"/>
    </xf>
    <xf numFmtId="0" fontId="3" fillId="2" borderId="4" xfId="0" applyNumberFormat="1" applyFont="1" applyFill="1" applyBorder="1" applyAlignment="1" applyProtection="1">
      <alignment horizontal="center" wrapText="1"/>
    </xf>
    <xf numFmtId="0" fontId="3" fillId="0" borderId="1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>
      <alignment horizontal="center" wrapText="1"/>
    </xf>
    <xf numFmtId="0" fontId="3" fillId="0" borderId="4" xfId="0" applyNumberFormat="1" applyFont="1" applyFill="1" applyBorder="1" applyAlignment="1" applyProtection="1">
      <alignment horizontal="center" wrapText="1"/>
    </xf>
    <xf numFmtId="0" fontId="23" fillId="2" borderId="1" xfId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center" vertical="center" wrapText="1"/>
    </xf>
    <xf numFmtId="0" fontId="23" fillId="2" borderId="4" xfId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17" borderId="1" xfId="0" applyNumberFormat="1" applyFont="1" applyFill="1" applyBorder="1" applyAlignment="1" applyProtection="1">
      <alignment horizontal="center" vertical="center" wrapText="1"/>
    </xf>
    <xf numFmtId="0" fontId="3" fillId="17" borderId="2" xfId="0" applyNumberFormat="1" applyFont="1" applyFill="1" applyBorder="1" applyAlignment="1" applyProtection="1">
      <alignment horizontal="center" vertical="center" wrapText="1"/>
    </xf>
    <xf numFmtId="0" fontId="3" fillId="17" borderId="4" xfId="0" applyNumberFormat="1" applyFont="1" applyFill="1" applyBorder="1" applyAlignment="1" applyProtection="1">
      <alignment horizontal="center" vertical="center" wrapText="1"/>
    </xf>
    <xf numFmtId="0" fontId="25" fillId="15" borderId="1" xfId="1" applyFont="1" applyFill="1" applyBorder="1" applyAlignment="1">
      <alignment horizontal="center" vertical="center" wrapText="1" readingOrder="1"/>
    </xf>
    <xf numFmtId="0" fontId="25" fillId="15" borderId="2" xfId="1" applyFont="1" applyFill="1" applyBorder="1" applyAlignment="1">
      <alignment horizontal="center" vertical="center" wrapText="1" readingOrder="1"/>
    </xf>
    <xf numFmtId="0" fontId="25" fillId="15" borderId="4" xfId="1" applyFont="1" applyFill="1" applyBorder="1" applyAlignment="1">
      <alignment horizontal="center" vertical="center" wrapText="1" readingOrder="1"/>
    </xf>
    <xf numFmtId="0" fontId="25" fillId="16" borderId="1" xfId="1" applyFont="1" applyFill="1" applyBorder="1" applyAlignment="1">
      <alignment horizontal="center" vertical="center" wrapText="1" readingOrder="1"/>
    </xf>
    <xf numFmtId="0" fontId="25" fillId="16" borderId="2" xfId="1" applyFont="1" applyFill="1" applyBorder="1" applyAlignment="1">
      <alignment horizontal="center" vertical="center" wrapText="1" readingOrder="1"/>
    </xf>
    <xf numFmtId="0" fontId="25" fillId="16" borderId="4" xfId="1" applyFont="1" applyFill="1" applyBorder="1" applyAlignment="1">
      <alignment horizontal="center" vertical="center" wrapText="1" readingOrder="1"/>
    </xf>
    <xf numFmtId="0" fontId="6" fillId="6" borderId="1" xfId="0" applyNumberFormat="1" applyFont="1" applyFill="1" applyBorder="1" applyAlignment="1" applyProtection="1">
      <alignment horizontal="left" vertical="center" wrapText="1" indent="1"/>
    </xf>
    <xf numFmtId="0" fontId="6" fillId="6" borderId="2" xfId="0" applyNumberFormat="1" applyFont="1" applyFill="1" applyBorder="1" applyAlignment="1" applyProtection="1">
      <alignment horizontal="left" vertical="center" wrapText="1" indent="1"/>
    </xf>
    <xf numFmtId="0" fontId="6" fillId="6" borderId="4" xfId="0" applyNumberFormat="1" applyFont="1" applyFill="1" applyBorder="1" applyAlignment="1" applyProtection="1">
      <alignment horizontal="left" vertical="center" wrapText="1" indent="1"/>
    </xf>
    <xf numFmtId="0" fontId="6" fillId="6" borderId="1" xfId="0" applyNumberFormat="1" applyFont="1" applyFill="1" applyBorder="1" applyAlignment="1" applyProtection="1">
      <alignment horizontal="center" wrapText="1"/>
    </xf>
    <xf numFmtId="0" fontId="6" fillId="6" borderId="2" xfId="0" applyNumberFormat="1" applyFont="1" applyFill="1" applyBorder="1" applyAlignment="1" applyProtection="1">
      <alignment horizontal="center" wrapText="1"/>
    </xf>
    <xf numFmtId="0" fontId="6" fillId="6" borderId="4" xfId="0" applyNumberFormat="1" applyFont="1" applyFill="1" applyBorder="1" applyAlignment="1" applyProtection="1">
      <alignment horizontal="center" wrapText="1"/>
    </xf>
    <xf numFmtId="0" fontId="6" fillId="14" borderId="1" xfId="0" applyNumberFormat="1" applyFont="1" applyFill="1" applyBorder="1" applyAlignment="1" applyProtection="1">
      <alignment horizontal="center" vertical="center" wrapText="1"/>
    </xf>
    <xf numFmtId="0" fontId="6" fillId="14" borderId="2" xfId="0" applyNumberFormat="1" applyFont="1" applyFill="1" applyBorder="1" applyAlignment="1" applyProtection="1">
      <alignment horizontal="center" vertical="center" wrapText="1"/>
    </xf>
    <xf numFmtId="0" fontId="6" fillId="14" borderId="4" xfId="0" applyNumberFormat="1" applyFont="1" applyFill="1" applyBorder="1" applyAlignment="1" applyProtection="1">
      <alignment horizontal="center" vertical="center" wrapText="1"/>
    </xf>
    <xf numFmtId="0" fontId="6" fillId="9" borderId="1" xfId="0" applyNumberFormat="1" applyFont="1" applyFill="1" applyBorder="1" applyAlignment="1" applyProtection="1">
      <alignment horizontal="left" vertical="center" wrapText="1"/>
    </xf>
    <xf numFmtId="0" fontId="6" fillId="9" borderId="2" xfId="0" applyNumberFormat="1" applyFont="1" applyFill="1" applyBorder="1" applyAlignment="1" applyProtection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0" fontId="6" fillId="5" borderId="1" xfId="0" applyNumberFormat="1" applyFont="1" applyFill="1" applyBorder="1" applyAlignment="1" applyProtection="1">
      <alignment horizontal="center" vertical="center" wrapText="1"/>
    </xf>
    <xf numFmtId="0" fontId="6" fillId="5" borderId="2" xfId="0" applyNumberFormat="1" applyFont="1" applyFill="1" applyBorder="1" applyAlignment="1" applyProtection="1">
      <alignment horizontal="center" vertical="center" wrapText="1"/>
    </xf>
    <xf numFmtId="0" fontId="6" fillId="5" borderId="4" xfId="0" applyNumberFormat="1" applyFont="1" applyFill="1" applyBorder="1" applyAlignment="1" applyProtection="1">
      <alignment horizontal="center" vertical="center" wrapText="1"/>
    </xf>
    <xf numFmtId="0" fontId="11" fillId="6" borderId="1" xfId="0" applyNumberFormat="1" applyFont="1" applyFill="1" applyBorder="1" applyAlignment="1" applyProtection="1">
      <alignment horizontal="center" vertical="center" wrapText="1"/>
    </xf>
    <xf numFmtId="0" fontId="11" fillId="6" borderId="2" xfId="0" applyNumberFormat="1" applyFont="1" applyFill="1" applyBorder="1" applyAlignment="1" applyProtection="1">
      <alignment horizontal="center" vertical="center" wrapText="1"/>
    </xf>
    <xf numFmtId="0" fontId="11" fillId="6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 applyProtection="1">
      <alignment horizontal="left" vertical="center" wrapText="1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6" fillId="10" borderId="1" xfId="0" applyNumberFormat="1" applyFont="1" applyFill="1" applyBorder="1" applyAlignment="1" applyProtection="1">
      <alignment horizontal="left" vertical="center" wrapText="1"/>
    </xf>
    <xf numFmtId="0" fontId="6" fillId="10" borderId="2" xfId="0" applyNumberFormat="1" applyFont="1" applyFill="1" applyBorder="1" applyAlignment="1" applyProtection="1">
      <alignment horizontal="left" vertical="center" wrapText="1"/>
    </xf>
    <xf numFmtId="0" fontId="6" fillId="10" borderId="4" xfId="0" applyNumberFormat="1" applyFont="1" applyFill="1" applyBorder="1" applyAlignment="1" applyProtection="1">
      <alignment horizontal="left" vertical="center" wrapText="1"/>
    </xf>
    <xf numFmtId="0" fontId="6" fillId="8" borderId="1" xfId="0" applyNumberFormat="1" applyFont="1" applyFill="1" applyBorder="1" applyAlignment="1" applyProtection="1">
      <alignment horizontal="left" vertical="center" wrapText="1" indent="1"/>
    </xf>
    <xf numFmtId="0" fontId="6" fillId="8" borderId="2" xfId="0" applyNumberFormat="1" applyFont="1" applyFill="1" applyBorder="1" applyAlignment="1" applyProtection="1">
      <alignment horizontal="left" vertical="center" wrapText="1" indent="1"/>
    </xf>
    <xf numFmtId="0" fontId="6" fillId="8" borderId="4" xfId="0" applyNumberFormat="1" applyFont="1" applyFill="1" applyBorder="1" applyAlignment="1" applyProtection="1">
      <alignment horizontal="left" vertical="center" wrapText="1" indent="1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3" fillId="8" borderId="1" xfId="0" applyNumberFormat="1" applyFont="1" applyFill="1" applyBorder="1" applyAlignment="1" applyProtection="1">
      <alignment horizontal="left" vertical="center" wrapText="1" indent="1"/>
    </xf>
    <xf numFmtId="0" fontId="3" fillId="8" borderId="2" xfId="0" applyNumberFormat="1" applyFont="1" applyFill="1" applyBorder="1" applyAlignment="1" applyProtection="1">
      <alignment horizontal="left" vertical="center" wrapText="1" indent="1"/>
    </xf>
    <xf numFmtId="0" fontId="3" fillId="8" borderId="4" xfId="0" applyNumberFormat="1" applyFont="1" applyFill="1" applyBorder="1" applyAlignment="1" applyProtection="1">
      <alignment horizontal="left" vertical="center" wrapText="1" indent="1"/>
    </xf>
    <xf numFmtId="0" fontId="6" fillId="10" borderId="1" xfId="0" applyNumberFormat="1" applyFont="1" applyFill="1" applyBorder="1" applyAlignment="1" applyProtection="1">
      <alignment horizontal="center" vertical="center"/>
    </xf>
    <xf numFmtId="0" fontId="6" fillId="10" borderId="2" xfId="0" applyNumberFormat="1" applyFont="1" applyFill="1" applyBorder="1" applyAlignment="1" applyProtection="1">
      <alignment horizontal="center" vertical="center"/>
    </xf>
    <xf numFmtId="0" fontId="6" fillId="10" borderId="4" xfId="0" applyNumberFormat="1" applyFont="1" applyFill="1" applyBorder="1" applyAlignment="1" applyProtection="1">
      <alignment horizontal="center" vertical="center"/>
    </xf>
    <xf numFmtId="0" fontId="6" fillId="8" borderId="1" xfId="0" applyNumberFormat="1" applyFont="1" applyFill="1" applyBorder="1" applyAlignment="1" applyProtection="1">
      <alignment horizontal="center" vertical="center" wrapText="1"/>
    </xf>
    <xf numFmtId="0" fontId="6" fillId="8" borderId="2" xfId="0" applyNumberFormat="1" applyFont="1" applyFill="1" applyBorder="1" applyAlignment="1" applyProtection="1">
      <alignment horizontal="center" vertical="center" wrapText="1"/>
    </xf>
    <xf numFmtId="0" fontId="6" fillId="8" borderId="4" xfId="0" applyNumberFormat="1" applyFont="1" applyFill="1" applyBorder="1" applyAlignment="1" applyProtection="1">
      <alignment horizontal="center" vertical="center" wrapText="1"/>
    </xf>
    <xf numFmtId="0" fontId="24" fillId="2" borderId="2" xfId="1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 wrapText="1"/>
    </xf>
    <xf numFmtId="0" fontId="3" fillId="18" borderId="1" xfId="0" applyNumberFormat="1" applyFont="1" applyFill="1" applyBorder="1" applyAlignment="1" applyProtection="1">
      <alignment horizontal="left" vertical="center" wrapText="1" indent="1"/>
    </xf>
    <xf numFmtId="0" fontId="3" fillId="18" borderId="2" xfId="0" applyNumberFormat="1" applyFont="1" applyFill="1" applyBorder="1" applyAlignment="1" applyProtection="1">
      <alignment horizontal="left" vertical="center" wrapText="1" indent="1"/>
    </xf>
    <xf numFmtId="0" fontId="3" fillId="18" borderId="4" xfId="0" applyNumberFormat="1" applyFont="1" applyFill="1" applyBorder="1" applyAlignment="1" applyProtection="1">
      <alignment horizontal="left" vertical="center" wrapText="1" indent="1"/>
    </xf>
    <xf numFmtId="0" fontId="0" fillId="18" borderId="0" xfId="0" applyFill="1"/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10" fillId="2" borderId="0" xfId="0" quotePrefix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 applyProtection="1">
      <alignment horizontal="right" wrapText="1"/>
    </xf>
  </cellXfs>
  <cellStyles count="2">
    <cellStyle name="Normal" xfId="1" xr:uid="{00000000-0005-0000-0000-000000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tabSelected="1" workbookViewId="0">
      <selection activeCell="K27" sqref="K27"/>
    </sheetView>
  </sheetViews>
  <sheetFormatPr defaultRowHeight="15" x14ac:dyDescent="0.25"/>
  <cols>
    <col min="5" max="5" width="25.28515625" customWidth="1"/>
    <col min="6" max="6" width="22.5703125" hidden="1" customWidth="1"/>
    <col min="7" max="9" width="25.28515625" hidden="1" customWidth="1"/>
    <col min="10" max="12" width="25.28515625" customWidth="1"/>
  </cols>
  <sheetData>
    <row r="1" spans="1:12" ht="42" customHeight="1" x14ac:dyDescent="0.25">
      <c r="A1" s="304" t="s">
        <v>167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12" ht="18" customHeight="1" x14ac:dyDescent="0.25">
      <c r="A2" s="5"/>
      <c r="B2" s="5"/>
      <c r="C2" s="5"/>
      <c r="D2" s="5"/>
      <c r="E2" s="5"/>
      <c r="F2" s="5"/>
      <c r="G2" s="30"/>
      <c r="H2" s="5"/>
      <c r="I2" s="30"/>
      <c r="J2" s="5"/>
      <c r="K2" s="5"/>
      <c r="L2" s="5"/>
    </row>
    <row r="3" spans="1:12" ht="15.75" x14ac:dyDescent="0.25">
      <c r="A3" s="304" t="s">
        <v>40</v>
      </c>
      <c r="B3" s="304"/>
      <c r="C3" s="304"/>
      <c r="D3" s="304"/>
      <c r="E3" s="304"/>
      <c r="F3" s="304"/>
      <c r="G3" s="304"/>
      <c r="H3" s="304"/>
      <c r="I3" s="304"/>
      <c r="J3" s="304"/>
      <c r="K3" s="306"/>
      <c r="L3" s="306"/>
    </row>
    <row r="4" spans="1:12" ht="18" x14ac:dyDescent="0.25">
      <c r="A4" s="5"/>
      <c r="B4" s="5"/>
      <c r="C4" s="5"/>
      <c r="D4" s="5"/>
      <c r="E4" s="5"/>
      <c r="F4" s="5"/>
      <c r="G4" s="30"/>
      <c r="H4" s="5"/>
      <c r="I4" s="30"/>
      <c r="J4" s="5"/>
      <c r="K4" s="6"/>
      <c r="L4" s="6"/>
    </row>
    <row r="5" spans="1:12" ht="18" customHeight="1" x14ac:dyDescent="0.25">
      <c r="A5" s="304" t="s">
        <v>48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</row>
    <row r="6" spans="1:12" ht="18" x14ac:dyDescent="0.25">
      <c r="A6" s="1"/>
      <c r="B6" s="2"/>
      <c r="C6" s="2"/>
      <c r="D6" s="2"/>
      <c r="E6" s="7"/>
      <c r="F6" s="8"/>
      <c r="G6" s="8"/>
      <c r="H6" s="8"/>
      <c r="I6" s="8"/>
      <c r="J6" s="8"/>
      <c r="K6" s="8"/>
      <c r="L6" s="46"/>
    </row>
    <row r="7" spans="1:12" x14ac:dyDescent="0.25">
      <c r="A7" s="36"/>
      <c r="B7" s="37"/>
      <c r="C7" s="37"/>
      <c r="D7" s="38"/>
      <c r="E7" s="39"/>
      <c r="F7" s="4"/>
      <c r="G7" s="4"/>
      <c r="H7" s="4"/>
      <c r="I7" s="4"/>
      <c r="J7" s="4" t="s">
        <v>53</v>
      </c>
      <c r="K7" s="4" t="s">
        <v>164</v>
      </c>
      <c r="L7" s="4" t="s">
        <v>165</v>
      </c>
    </row>
    <row r="8" spans="1:12" x14ac:dyDescent="0.25">
      <c r="A8" s="307" t="s">
        <v>0</v>
      </c>
      <c r="B8" s="308"/>
      <c r="C8" s="308"/>
      <c r="D8" s="308"/>
      <c r="E8" s="309"/>
      <c r="F8" s="40"/>
      <c r="G8" s="40"/>
      <c r="H8" s="40"/>
      <c r="I8" s="40"/>
      <c r="J8" s="40">
        <f t="shared" ref="J8" si="0">J9</f>
        <v>1308432</v>
      </c>
      <c r="K8" s="40">
        <f>K9</f>
        <v>1566664</v>
      </c>
      <c r="L8" s="40"/>
    </row>
    <row r="9" spans="1:12" x14ac:dyDescent="0.25">
      <c r="A9" s="310" t="s">
        <v>1</v>
      </c>
      <c r="B9" s="303"/>
      <c r="C9" s="303"/>
      <c r="D9" s="303"/>
      <c r="E9" s="311"/>
      <c r="F9" s="41"/>
      <c r="G9" s="41"/>
      <c r="H9" s="41"/>
      <c r="I9" s="41"/>
      <c r="J9" s="41">
        <v>1308432</v>
      </c>
      <c r="K9" s="41">
        <v>1566664</v>
      </c>
      <c r="L9" s="41"/>
    </row>
    <row r="10" spans="1:12" x14ac:dyDescent="0.25">
      <c r="A10" s="312" t="s">
        <v>2</v>
      </c>
      <c r="B10" s="311"/>
      <c r="C10" s="311"/>
      <c r="D10" s="311"/>
      <c r="E10" s="311"/>
      <c r="F10" s="41"/>
      <c r="G10" s="41"/>
      <c r="H10" s="41"/>
      <c r="I10" s="41"/>
      <c r="J10" s="41"/>
      <c r="K10" s="41"/>
      <c r="L10" s="41"/>
    </row>
    <row r="11" spans="1:12" x14ac:dyDescent="0.25">
      <c r="A11" s="47" t="s">
        <v>3</v>
      </c>
      <c r="B11" s="48"/>
      <c r="C11" s="48"/>
      <c r="D11" s="48"/>
      <c r="E11" s="48"/>
      <c r="F11" s="40"/>
      <c r="G11" s="40"/>
      <c r="H11" s="40"/>
      <c r="I11" s="40"/>
      <c r="J11" s="40">
        <f t="shared" ref="J11" si="1">J12+J13</f>
        <v>1338432</v>
      </c>
      <c r="K11" s="40">
        <f>K12+K13</f>
        <v>1586567</v>
      </c>
      <c r="L11" s="40"/>
    </row>
    <row r="12" spans="1:12" x14ac:dyDescent="0.25">
      <c r="A12" s="302" t="s">
        <v>4</v>
      </c>
      <c r="B12" s="303"/>
      <c r="C12" s="303"/>
      <c r="D12" s="303"/>
      <c r="E12" s="303"/>
      <c r="F12" s="41"/>
      <c r="G12" s="41"/>
      <c r="H12" s="41"/>
      <c r="I12" s="41"/>
      <c r="J12" s="41">
        <v>1330962</v>
      </c>
      <c r="K12" s="41">
        <v>1579797</v>
      </c>
      <c r="L12" s="41"/>
    </row>
    <row r="13" spans="1:12" x14ac:dyDescent="0.25">
      <c r="A13" s="316" t="s">
        <v>5</v>
      </c>
      <c r="B13" s="311"/>
      <c r="C13" s="311"/>
      <c r="D13" s="311"/>
      <c r="E13" s="311"/>
      <c r="F13" s="42"/>
      <c r="G13" s="42"/>
      <c r="H13" s="42"/>
      <c r="I13" s="42"/>
      <c r="J13" s="42">
        <v>7470</v>
      </c>
      <c r="K13" s="42">
        <v>6770</v>
      </c>
      <c r="L13" s="42"/>
    </row>
    <row r="14" spans="1:12" x14ac:dyDescent="0.25">
      <c r="A14" s="315" t="s">
        <v>6</v>
      </c>
      <c r="B14" s="308"/>
      <c r="C14" s="308"/>
      <c r="D14" s="308"/>
      <c r="E14" s="308"/>
      <c r="F14" s="40"/>
      <c r="G14" s="40"/>
      <c r="H14" s="40"/>
      <c r="I14" s="40"/>
      <c r="J14" s="43">
        <f>J8-J11</f>
        <v>-30000</v>
      </c>
      <c r="K14" s="43">
        <f>K8-K11</f>
        <v>-19903</v>
      </c>
      <c r="L14" s="43"/>
    </row>
    <row r="15" spans="1:12" ht="18" x14ac:dyDescent="0.25">
      <c r="A15" s="5"/>
      <c r="B15" s="9"/>
      <c r="C15" s="9"/>
      <c r="D15" s="9"/>
      <c r="E15" s="9"/>
      <c r="F15" s="9"/>
      <c r="G15" s="28"/>
      <c r="H15" s="9"/>
      <c r="I15" s="28"/>
      <c r="J15" s="3"/>
      <c r="K15" s="3"/>
      <c r="L15" s="3"/>
    </row>
    <row r="16" spans="1:12" ht="18" customHeight="1" x14ac:dyDescent="0.25">
      <c r="A16" s="304" t="s">
        <v>49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</row>
    <row r="17" spans="1:12" ht="18" x14ac:dyDescent="0.25">
      <c r="A17" s="30"/>
      <c r="B17" s="28"/>
      <c r="C17" s="28"/>
      <c r="D17" s="28"/>
      <c r="E17" s="28"/>
      <c r="F17" s="28"/>
      <c r="G17" s="28"/>
      <c r="H17" s="28"/>
      <c r="I17" s="28"/>
      <c r="J17" s="29"/>
      <c r="K17" s="29"/>
      <c r="L17" s="29"/>
    </row>
    <row r="18" spans="1:12" x14ac:dyDescent="0.25">
      <c r="A18" s="36"/>
      <c r="B18" s="37"/>
      <c r="C18" s="37"/>
      <c r="D18" s="38"/>
      <c r="E18" s="39"/>
      <c r="F18" s="4"/>
      <c r="G18" s="4"/>
      <c r="H18" s="4"/>
      <c r="I18" s="4"/>
      <c r="J18" s="4" t="s">
        <v>53</v>
      </c>
      <c r="K18" s="4" t="s">
        <v>164</v>
      </c>
      <c r="L18" s="4" t="s">
        <v>165</v>
      </c>
    </row>
    <row r="19" spans="1:12" ht="15.75" customHeight="1" x14ac:dyDescent="0.25">
      <c r="A19" s="310" t="s">
        <v>8</v>
      </c>
      <c r="B19" s="313"/>
      <c r="C19" s="313"/>
      <c r="D19" s="313"/>
      <c r="E19" s="314"/>
      <c r="F19" s="42"/>
      <c r="G19" s="42"/>
      <c r="H19" s="42"/>
      <c r="I19" s="42"/>
      <c r="J19" s="42"/>
      <c r="K19" s="42"/>
      <c r="L19" s="42"/>
    </row>
    <row r="20" spans="1:12" x14ac:dyDescent="0.25">
      <c r="A20" s="310" t="s">
        <v>9</v>
      </c>
      <c r="B20" s="303"/>
      <c r="C20" s="303"/>
      <c r="D20" s="303"/>
      <c r="E20" s="303"/>
      <c r="F20" s="42"/>
      <c r="G20" s="42"/>
      <c r="H20" s="42"/>
      <c r="I20" s="42"/>
      <c r="J20" s="42"/>
      <c r="K20" s="42"/>
      <c r="L20" s="42"/>
    </row>
    <row r="21" spans="1:12" x14ac:dyDescent="0.25">
      <c r="A21" s="315" t="s">
        <v>10</v>
      </c>
      <c r="B21" s="308"/>
      <c r="C21" s="308"/>
      <c r="D21" s="308"/>
      <c r="E21" s="308"/>
      <c r="F21" s="40">
        <v>0</v>
      </c>
      <c r="G21" s="40"/>
      <c r="H21" s="40">
        <v>0</v>
      </c>
      <c r="I21" s="40"/>
      <c r="J21" s="40"/>
      <c r="K21" s="40">
        <v>0</v>
      </c>
      <c r="L21" s="40">
        <v>0</v>
      </c>
    </row>
    <row r="22" spans="1:12" ht="18" x14ac:dyDescent="0.25">
      <c r="A22" s="27"/>
      <c r="B22" s="28"/>
      <c r="C22" s="28"/>
      <c r="D22" s="28"/>
      <c r="E22" s="28"/>
      <c r="F22" s="28"/>
      <c r="G22" s="28"/>
      <c r="H22" s="28"/>
      <c r="I22" s="28"/>
      <c r="J22" s="29"/>
      <c r="K22" s="29"/>
      <c r="L22" s="29"/>
    </row>
    <row r="23" spans="1:12" ht="18" customHeight="1" x14ac:dyDescent="0.25">
      <c r="A23" s="304" t="s">
        <v>64</v>
      </c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5"/>
    </row>
    <row r="24" spans="1:12" ht="18" x14ac:dyDescent="0.25">
      <c r="A24" s="27"/>
      <c r="B24" s="28"/>
      <c r="C24" s="28"/>
      <c r="D24" s="28"/>
      <c r="E24" s="28"/>
      <c r="F24" s="28"/>
      <c r="G24" s="28"/>
      <c r="H24" s="28"/>
      <c r="I24" s="28"/>
      <c r="J24" s="29"/>
      <c r="K24" s="29"/>
      <c r="L24" s="29"/>
    </row>
    <row r="25" spans="1:12" x14ac:dyDescent="0.25">
      <c r="A25" s="36"/>
      <c r="B25" s="37"/>
      <c r="C25" s="37"/>
      <c r="D25" s="38"/>
      <c r="E25" s="39"/>
      <c r="F25" s="4" t="s">
        <v>12</v>
      </c>
      <c r="G25" s="4" t="s">
        <v>138</v>
      </c>
      <c r="H25" s="4" t="s">
        <v>13</v>
      </c>
      <c r="I25" s="4"/>
      <c r="J25" s="4" t="s">
        <v>53</v>
      </c>
      <c r="K25" s="4" t="s">
        <v>164</v>
      </c>
      <c r="L25" s="4" t="s">
        <v>165</v>
      </c>
    </row>
    <row r="26" spans="1:12" x14ac:dyDescent="0.25">
      <c r="A26" s="319" t="s">
        <v>50</v>
      </c>
      <c r="B26" s="320"/>
      <c r="C26" s="320"/>
      <c r="D26" s="320"/>
      <c r="E26" s="321"/>
      <c r="F26" s="44">
        <v>761444</v>
      </c>
      <c r="G26" s="44">
        <v>101061</v>
      </c>
      <c r="H26" s="44">
        <v>619050</v>
      </c>
      <c r="I26" s="44">
        <v>82162</v>
      </c>
      <c r="J26" s="45">
        <v>50591</v>
      </c>
      <c r="K26" s="44">
        <v>30688</v>
      </c>
      <c r="L26" s="44">
        <v>914</v>
      </c>
    </row>
    <row r="27" spans="1:12" ht="30" customHeight="1" x14ac:dyDescent="0.25">
      <c r="A27" s="322" t="s">
        <v>7</v>
      </c>
      <c r="B27" s="323"/>
      <c r="C27" s="323"/>
      <c r="D27" s="323"/>
      <c r="E27" s="324"/>
      <c r="F27" s="45"/>
      <c r="G27" s="45"/>
      <c r="H27" s="45"/>
      <c r="I27" s="45"/>
      <c r="J27" s="45"/>
      <c r="K27" s="45"/>
      <c r="L27" s="45">
        <v>0</v>
      </c>
    </row>
    <row r="30" spans="1:12" x14ac:dyDescent="0.25">
      <c r="A30" s="302" t="s">
        <v>11</v>
      </c>
      <c r="B30" s="303"/>
      <c r="C30" s="303"/>
      <c r="D30" s="303"/>
      <c r="E30" s="303"/>
      <c r="F30" s="42">
        <v>0</v>
      </c>
      <c r="G30" s="42"/>
      <c r="H30" s="42">
        <v>0</v>
      </c>
      <c r="I30" s="42"/>
      <c r="J30" s="42">
        <v>0</v>
      </c>
      <c r="K30" s="42">
        <v>0</v>
      </c>
      <c r="L30" s="42">
        <v>0</v>
      </c>
    </row>
    <row r="31" spans="1:12" ht="11.25" customHeight="1" x14ac:dyDescent="0.25">
      <c r="A31" s="22"/>
      <c r="B31" s="23"/>
      <c r="C31" s="23"/>
      <c r="D31" s="23"/>
      <c r="E31" s="23"/>
      <c r="F31" s="24"/>
      <c r="G31" s="24"/>
      <c r="H31" s="24"/>
      <c r="I31" s="24"/>
      <c r="J31" s="24"/>
      <c r="K31" s="24"/>
      <c r="L31" s="24"/>
    </row>
    <row r="32" spans="1:12" ht="29.25" customHeight="1" x14ac:dyDescent="0.25">
      <c r="A32" s="317" t="s">
        <v>65</v>
      </c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8"/>
    </row>
    <row r="33" spans="1:12" ht="8.25" customHeight="1" x14ac:dyDescent="0.25"/>
    <row r="34" spans="1:12" x14ac:dyDescent="0.25">
      <c r="A34" s="317" t="s">
        <v>51</v>
      </c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</row>
    <row r="35" spans="1:12" ht="8.25" customHeight="1" x14ac:dyDescent="0.25"/>
    <row r="36" spans="1:12" ht="29.25" customHeight="1" x14ac:dyDescent="0.25">
      <c r="A36" s="317" t="s">
        <v>52</v>
      </c>
      <c r="B36" s="318"/>
      <c r="C36" s="318"/>
      <c r="D36" s="318"/>
      <c r="E36" s="318"/>
      <c r="F36" s="318"/>
      <c r="G36" s="318"/>
      <c r="H36" s="318"/>
      <c r="I36" s="318"/>
      <c r="J36" s="318"/>
      <c r="K36" s="318"/>
      <c r="L36" s="318"/>
    </row>
  </sheetData>
  <mergeCells count="20">
    <mergeCell ref="A36:L36"/>
    <mergeCell ref="A23:L23"/>
    <mergeCell ref="A32:L32"/>
    <mergeCell ref="A30:E30"/>
    <mergeCell ref="A34:L34"/>
    <mergeCell ref="A26:E26"/>
    <mergeCell ref="A27:E27"/>
    <mergeCell ref="A19:E19"/>
    <mergeCell ref="A20:E20"/>
    <mergeCell ref="A21:E21"/>
    <mergeCell ref="A13:E13"/>
    <mergeCell ref="A14:E14"/>
    <mergeCell ref="A12:E12"/>
    <mergeCell ref="A5:L5"/>
    <mergeCell ref="A16:L16"/>
    <mergeCell ref="A1:L1"/>
    <mergeCell ref="A3:L3"/>
    <mergeCell ref="A8:E8"/>
    <mergeCell ref="A9:E9"/>
    <mergeCell ref="A10:E10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9"/>
  <sheetViews>
    <sheetView workbookViewId="0">
      <selection activeCell="S29" sqref="S2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6.140625" bestFit="1" customWidth="1"/>
    <col min="4" max="4" width="25.28515625" customWidth="1"/>
    <col min="5" max="5" width="0.140625" customWidth="1"/>
    <col min="6" max="8" width="25.28515625" hidden="1" customWidth="1"/>
    <col min="9" max="11" width="25.28515625" customWidth="1"/>
  </cols>
  <sheetData>
    <row r="1" spans="1:11" ht="42" customHeight="1" x14ac:dyDescent="0.25">
      <c r="A1" s="304" t="s">
        <v>166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1:11" ht="18" customHeight="1" x14ac:dyDescent="0.25">
      <c r="A2" s="5"/>
      <c r="B2" s="5"/>
      <c r="C2" s="5"/>
      <c r="D2" s="5"/>
      <c r="E2" s="5"/>
      <c r="F2" s="30"/>
      <c r="G2" s="5"/>
      <c r="H2" s="30"/>
      <c r="I2" s="5"/>
      <c r="J2" s="5"/>
      <c r="K2" s="5"/>
    </row>
    <row r="3" spans="1:11" ht="15.75" x14ac:dyDescent="0.25">
      <c r="A3" s="304" t="s">
        <v>40</v>
      </c>
      <c r="B3" s="304"/>
      <c r="C3" s="304"/>
      <c r="D3" s="304"/>
      <c r="E3" s="304"/>
      <c r="F3" s="304"/>
      <c r="G3" s="304"/>
      <c r="H3" s="304"/>
      <c r="I3" s="304"/>
      <c r="J3" s="306"/>
      <c r="K3" s="306"/>
    </row>
    <row r="4" spans="1:11" ht="18" x14ac:dyDescent="0.25">
      <c r="A4" s="5"/>
      <c r="B4" s="5"/>
      <c r="C4" s="5"/>
      <c r="D4" s="5"/>
      <c r="E4" s="5"/>
      <c r="F4" s="30"/>
      <c r="G4" s="5"/>
      <c r="H4" s="30"/>
      <c r="I4" s="5"/>
      <c r="J4" s="6"/>
      <c r="K4" s="6"/>
    </row>
    <row r="5" spans="1:11" ht="18" customHeight="1" x14ac:dyDescent="0.25">
      <c r="A5" s="304" t="s">
        <v>15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</row>
    <row r="6" spans="1:11" ht="18" x14ac:dyDescent="0.25">
      <c r="A6" s="5"/>
      <c r="B6" s="5"/>
      <c r="C6" s="5"/>
      <c r="D6" s="5"/>
      <c r="E6" s="5"/>
      <c r="F6" s="30"/>
      <c r="G6" s="5"/>
      <c r="H6" s="30"/>
      <c r="I6" s="5"/>
      <c r="J6" s="6"/>
      <c r="K6" s="6"/>
    </row>
    <row r="7" spans="1:11" ht="15.75" x14ac:dyDescent="0.25">
      <c r="A7" s="304" t="s">
        <v>1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</row>
    <row r="8" spans="1:11" ht="18" x14ac:dyDescent="0.25">
      <c r="A8" s="5"/>
      <c r="B8" s="5"/>
      <c r="C8" s="5"/>
      <c r="D8" s="5"/>
      <c r="E8" s="5"/>
      <c r="F8" s="30"/>
      <c r="G8" s="5"/>
      <c r="H8" s="30"/>
      <c r="I8" s="5"/>
      <c r="J8" s="6"/>
      <c r="K8" s="6"/>
    </row>
    <row r="9" spans="1:11" ht="25.5" x14ac:dyDescent="0.25">
      <c r="A9" s="26" t="s">
        <v>16</v>
      </c>
      <c r="B9" s="25" t="s">
        <v>17</v>
      </c>
      <c r="C9" s="25" t="s">
        <v>18</v>
      </c>
      <c r="D9" s="25" t="s">
        <v>14</v>
      </c>
      <c r="E9" s="25"/>
      <c r="F9" s="25"/>
      <c r="G9" s="26"/>
      <c r="H9" s="26"/>
      <c r="I9" s="26" t="s">
        <v>53</v>
      </c>
      <c r="J9" s="26" t="s">
        <v>162</v>
      </c>
      <c r="K9" s="26" t="s">
        <v>163</v>
      </c>
    </row>
    <row r="10" spans="1:11" ht="15.75" customHeight="1" x14ac:dyDescent="0.25">
      <c r="A10" s="13">
        <v>6</v>
      </c>
      <c r="B10" s="13"/>
      <c r="C10" s="13"/>
      <c r="D10" s="13" t="s">
        <v>19</v>
      </c>
      <c r="E10" s="279"/>
      <c r="F10" s="279"/>
      <c r="G10" s="279"/>
      <c r="H10" s="279"/>
      <c r="I10" s="279">
        <f t="shared" ref="I10:J10" si="0">I11+I12+I14+I15+I16</f>
        <v>1308432</v>
      </c>
      <c r="J10" s="279">
        <f t="shared" si="0"/>
        <v>1566664</v>
      </c>
      <c r="K10" s="279"/>
    </row>
    <row r="11" spans="1:11" ht="38.25" x14ac:dyDescent="0.25">
      <c r="A11" s="13"/>
      <c r="B11" s="18">
        <v>63</v>
      </c>
      <c r="C11" s="18" t="s">
        <v>158</v>
      </c>
      <c r="D11" s="18" t="s">
        <v>57</v>
      </c>
      <c r="E11" s="10"/>
      <c r="F11" s="10"/>
      <c r="G11" s="11"/>
      <c r="H11" s="11"/>
      <c r="I11" s="11">
        <v>0</v>
      </c>
      <c r="J11" s="11">
        <v>30700</v>
      </c>
      <c r="K11" s="11"/>
    </row>
    <row r="12" spans="1:11" x14ac:dyDescent="0.25">
      <c r="A12" s="14"/>
      <c r="B12" s="14"/>
      <c r="C12" s="15" t="s">
        <v>159</v>
      </c>
      <c r="D12" s="15" t="s">
        <v>60</v>
      </c>
      <c r="E12" s="10"/>
      <c r="F12" s="10"/>
      <c r="G12" s="11"/>
      <c r="H12" s="11"/>
      <c r="I12" s="11">
        <v>1181600</v>
      </c>
      <c r="J12" s="11">
        <v>1366000</v>
      </c>
      <c r="K12" s="11"/>
    </row>
    <row r="13" spans="1:11" x14ac:dyDescent="0.25">
      <c r="A13" s="14"/>
      <c r="B13" s="33" t="s">
        <v>58</v>
      </c>
      <c r="C13" s="15"/>
      <c r="D13" s="15"/>
      <c r="E13" s="10"/>
      <c r="F13" s="10"/>
      <c r="G13" s="11"/>
      <c r="H13" s="11"/>
      <c r="I13" s="11"/>
      <c r="J13" s="11"/>
      <c r="K13" s="11"/>
    </row>
    <row r="14" spans="1:11" ht="38.25" x14ac:dyDescent="0.25">
      <c r="A14" s="14"/>
      <c r="B14" s="14">
        <v>67</v>
      </c>
      <c r="C14" s="15">
        <v>11</v>
      </c>
      <c r="D14" s="18" t="s">
        <v>59</v>
      </c>
      <c r="E14" s="10"/>
      <c r="F14" s="10"/>
      <c r="G14" s="11"/>
      <c r="H14" s="11"/>
      <c r="I14" s="11">
        <v>72632</v>
      </c>
      <c r="J14" s="11">
        <v>120939</v>
      </c>
      <c r="K14" s="11"/>
    </row>
    <row r="15" spans="1:11" ht="25.5" x14ac:dyDescent="0.25">
      <c r="A15" s="14"/>
      <c r="B15" s="14">
        <v>65</v>
      </c>
      <c r="C15" s="15" t="s">
        <v>160</v>
      </c>
      <c r="D15" s="20" t="s">
        <v>61</v>
      </c>
      <c r="E15" s="10"/>
      <c r="F15" s="10"/>
      <c r="G15" s="11"/>
      <c r="H15" s="11"/>
      <c r="I15" s="11">
        <v>46700</v>
      </c>
      <c r="J15" s="11">
        <v>44000</v>
      </c>
      <c r="K15" s="11"/>
    </row>
    <row r="16" spans="1:11" x14ac:dyDescent="0.25">
      <c r="A16" s="14"/>
      <c r="B16" s="14">
        <v>66</v>
      </c>
      <c r="C16" s="15" t="s">
        <v>161</v>
      </c>
      <c r="D16" s="20" t="s">
        <v>153</v>
      </c>
      <c r="E16" s="10"/>
      <c r="F16" s="10"/>
      <c r="G16" s="11"/>
      <c r="H16" s="11"/>
      <c r="I16" s="11">
        <v>7500</v>
      </c>
      <c r="J16" s="11">
        <v>5025</v>
      </c>
      <c r="K16" s="11"/>
    </row>
    <row r="17" spans="1:11" x14ac:dyDescent="0.25">
      <c r="A17" s="14"/>
      <c r="B17" s="14"/>
      <c r="C17" s="15">
        <v>61</v>
      </c>
      <c r="D17" s="20" t="s">
        <v>154</v>
      </c>
      <c r="E17" s="10"/>
      <c r="F17" s="10"/>
      <c r="G17" s="11"/>
      <c r="H17" s="11"/>
      <c r="I17" s="11"/>
      <c r="J17" s="11"/>
      <c r="K17" s="11"/>
    </row>
    <row r="18" spans="1:11" ht="25.5" x14ac:dyDescent="0.25">
      <c r="A18" s="16">
        <v>7</v>
      </c>
      <c r="B18" s="17"/>
      <c r="C18" s="17"/>
      <c r="D18" s="31" t="s">
        <v>21</v>
      </c>
      <c r="E18" s="10"/>
      <c r="F18" s="10"/>
      <c r="G18" s="11"/>
      <c r="H18" s="11"/>
      <c r="I18" s="11"/>
      <c r="J18" s="11"/>
      <c r="K18" s="11"/>
    </row>
    <row r="19" spans="1:11" ht="38.25" x14ac:dyDescent="0.25">
      <c r="A19" s="18"/>
      <c r="B19" s="18">
        <v>72</v>
      </c>
      <c r="C19" s="18"/>
      <c r="D19" s="32" t="s">
        <v>56</v>
      </c>
      <c r="E19" s="10"/>
      <c r="F19" s="10"/>
      <c r="G19" s="11"/>
      <c r="H19" s="11"/>
      <c r="I19" s="11"/>
      <c r="J19" s="11"/>
      <c r="K19" s="12"/>
    </row>
    <row r="20" spans="1:11" x14ac:dyDescent="0.25">
      <c r="A20" s="18"/>
      <c r="B20" s="18"/>
      <c r="C20" s="15">
        <v>11</v>
      </c>
      <c r="D20" s="15" t="s">
        <v>20</v>
      </c>
      <c r="E20" s="10"/>
      <c r="F20" s="10"/>
      <c r="G20" s="11"/>
      <c r="H20" s="11"/>
      <c r="I20" s="11"/>
      <c r="J20" s="11"/>
      <c r="K20" s="12"/>
    </row>
    <row r="21" spans="1:11" x14ac:dyDescent="0.25">
      <c r="A21" s="416"/>
      <c r="B21" s="416"/>
      <c r="C21" s="417"/>
      <c r="D21" s="417"/>
      <c r="E21" s="418"/>
      <c r="F21" s="418"/>
      <c r="G21" s="418"/>
      <c r="H21" s="418"/>
      <c r="I21" s="418"/>
      <c r="J21" s="418"/>
      <c r="K21" s="419"/>
    </row>
    <row r="22" spans="1:11" x14ac:dyDescent="0.25">
      <c r="A22" s="416"/>
      <c r="B22" s="416"/>
      <c r="C22" s="417"/>
      <c r="D22" s="417"/>
      <c r="E22" s="418"/>
      <c r="F22" s="418"/>
      <c r="G22" s="418"/>
      <c r="H22" s="418"/>
      <c r="I22" s="418"/>
      <c r="J22" s="418"/>
      <c r="K22" s="419"/>
    </row>
    <row r="23" spans="1:11" x14ac:dyDescent="0.25">
      <c r="A23" s="416"/>
      <c r="B23" s="416"/>
      <c r="C23" s="417"/>
      <c r="D23" s="417"/>
      <c r="E23" s="418"/>
      <c r="F23" s="418"/>
      <c r="G23" s="418"/>
      <c r="H23" s="418"/>
      <c r="I23" s="418"/>
      <c r="J23" s="418"/>
      <c r="K23" s="419"/>
    </row>
    <row r="24" spans="1:11" x14ac:dyDescent="0.25">
      <c r="A24" s="416"/>
      <c r="B24" s="416"/>
      <c r="C24" s="417"/>
      <c r="D24" s="417"/>
      <c r="E24" s="418"/>
      <c r="F24" s="418"/>
      <c r="G24" s="418"/>
      <c r="H24" s="418"/>
      <c r="I24" s="418"/>
      <c r="J24" s="418"/>
      <c r="K24" s="419"/>
    </row>
    <row r="25" spans="1:11" x14ac:dyDescent="0.25">
      <c r="A25" s="416"/>
      <c r="B25" s="416"/>
      <c r="C25" s="417"/>
      <c r="D25" s="417"/>
      <c r="E25" s="418"/>
      <c r="F25" s="418"/>
      <c r="G25" s="418"/>
      <c r="H25" s="418"/>
      <c r="I25" s="418"/>
      <c r="J25" s="418"/>
      <c r="K25" s="419"/>
    </row>
    <row r="26" spans="1:11" x14ac:dyDescent="0.25">
      <c r="A26" s="416"/>
      <c r="B26" s="416"/>
      <c r="C26" s="417"/>
      <c r="D26" s="417"/>
      <c r="E26" s="418"/>
      <c r="F26" s="418"/>
      <c r="G26" s="418"/>
      <c r="H26" s="418"/>
      <c r="I26" s="418"/>
      <c r="J26" s="418"/>
      <c r="K26" s="419"/>
    </row>
    <row r="27" spans="1:11" x14ac:dyDescent="0.25">
      <c r="A27" s="416"/>
      <c r="B27" s="416"/>
      <c r="C27" s="417"/>
      <c r="D27" s="417"/>
      <c r="E27" s="418"/>
      <c r="F27" s="418"/>
      <c r="G27" s="418"/>
      <c r="H27" s="418"/>
      <c r="I27" s="418"/>
      <c r="J27" s="418"/>
      <c r="K27" s="419"/>
    </row>
    <row r="29" spans="1:11" ht="15.75" x14ac:dyDescent="0.25">
      <c r="A29" s="304" t="s">
        <v>22</v>
      </c>
      <c r="B29" s="325"/>
      <c r="C29" s="325"/>
      <c r="D29" s="325"/>
      <c r="E29" s="325"/>
      <c r="F29" s="325"/>
      <c r="G29" s="325"/>
      <c r="H29" s="325"/>
      <c r="I29" s="325"/>
      <c r="J29" s="325"/>
      <c r="K29" s="325"/>
    </row>
    <row r="30" spans="1:11" ht="18" x14ac:dyDescent="0.25">
      <c r="A30" s="5"/>
      <c r="B30" s="5"/>
      <c r="C30" s="5"/>
      <c r="D30" s="5"/>
      <c r="E30" s="5"/>
      <c r="F30" s="30"/>
      <c r="G30" s="5"/>
      <c r="H30" s="30"/>
      <c r="I30" s="5"/>
      <c r="J30" s="6"/>
      <c r="K30" s="6"/>
    </row>
    <row r="31" spans="1:11" x14ac:dyDescent="0.25">
      <c r="A31" s="26" t="s">
        <v>16</v>
      </c>
      <c r="B31" s="25" t="s">
        <v>17</v>
      </c>
      <c r="C31" s="25" t="s">
        <v>18</v>
      </c>
      <c r="D31" s="25" t="s">
        <v>23</v>
      </c>
      <c r="E31" s="25"/>
      <c r="F31" s="25"/>
      <c r="G31" s="26"/>
      <c r="H31" s="26"/>
      <c r="I31" s="26" t="s">
        <v>53</v>
      </c>
      <c r="J31" s="26" t="s">
        <v>164</v>
      </c>
      <c r="K31" s="26" t="s">
        <v>165</v>
      </c>
    </row>
    <row r="32" spans="1:11" ht="15.75" customHeight="1" x14ac:dyDescent="0.25">
      <c r="A32" s="13">
        <v>3</v>
      </c>
      <c r="B32" s="13"/>
      <c r="C32" s="13"/>
      <c r="D32" s="13" t="s">
        <v>24</v>
      </c>
      <c r="E32" s="279"/>
      <c r="F32" s="279"/>
      <c r="G32" s="279"/>
      <c r="H32" s="279"/>
      <c r="I32" s="279">
        <f t="shared" ref="I32" si="1">I33+I36</f>
        <v>1300962</v>
      </c>
      <c r="J32" s="279">
        <f>J33+J36+J43</f>
        <v>1586567</v>
      </c>
      <c r="K32" s="279"/>
    </row>
    <row r="33" spans="1:11" ht="15.75" customHeight="1" x14ac:dyDescent="0.25">
      <c r="A33" s="13"/>
      <c r="B33" s="18">
        <v>31</v>
      </c>
      <c r="C33" s="18"/>
      <c r="D33" s="18" t="s">
        <v>25</v>
      </c>
      <c r="E33" s="279"/>
      <c r="F33" s="279"/>
      <c r="G33" s="279"/>
      <c r="H33" s="279"/>
      <c r="I33" s="279">
        <f t="shared" ref="I33" si="2">I34+I35</f>
        <v>1077538</v>
      </c>
      <c r="J33" s="279">
        <f>J34+J35</f>
        <v>1298637</v>
      </c>
      <c r="K33" s="279"/>
    </row>
    <row r="34" spans="1:11" x14ac:dyDescent="0.25">
      <c r="A34" s="14"/>
      <c r="B34" s="14"/>
      <c r="C34" s="15">
        <v>11</v>
      </c>
      <c r="D34" s="15" t="s">
        <v>20</v>
      </c>
      <c r="E34" s="10"/>
      <c r="F34" s="10"/>
      <c r="G34" s="11"/>
      <c r="H34" s="11"/>
      <c r="I34" s="11">
        <v>15688</v>
      </c>
      <c r="J34" s="11">
        <v>14657</v>
      </c>
      <c r="K34" s="11"/>
    </row>
    <row r="35" spans="1:11" x14ac:dyDescent="0.25">
      <c r="A35" s="14"/>
      <c r="B35" s="14"/>
      <c r="C35" s="15" t="s">
        <v>159</v>
      </c>
      <c r="D35" s="15" t="s">
        <v>155</v>
      </c>
      <c r="E35" s="10"/>
      <c r="F35" s="10"/>
      <c r="G35" s="11"/>
      <c r="H35" s="11"/>
      <c r="I35" s="11">
        <v>1061850</v>
      </c>
      <c r="J35" s="11">
        <v>1283980</v>
      </c>
      <c r="K35" s="11"/>
    </row>
    <row r="36" spans="1:11" x14ac:dyDescent="0.25">
      <c r="A36" s="14"/>
      <c r="B36" s="14">
        <v>32</v>
      </c>
      <c r="C36" s="15"/>
      <c r="D36" s="33" t="s">
        <v>43</v>
      </c>
      <c r="E36" s="279"/>
      <c r="F36" s="279"/>
      <c r="G36" s="279"/>
      <c r="H36" s="279"/>
      <c r="I36" s="279">
        <f t="shared" ref="I36" si="3">I37+I38+I39+I40+I41+I42</f>
        <v>223424</v>
      </c>
      <c r="J36" s="279">
        <f>J37+J38+J39+J40+J41+J42</f>
        <v>281160</v>
      </c>
      <c r="K36" s="279"/>
    </row>
    <row r="37" spans="1:11" x14ac:dyDescent="0.25">
      <c r="A37" s="14"/>
      <c r="B37" s="14"/>
      <c r="C37" s="15">
        <v>11</v>
      </c>
      <c r="D37" s="15" t="s">
        <v>20</v>
      </c>
      <c r="E37" s="10"/>
      <c r="F37" s="10"/>
      <c r="G37" s="11"/>
      <c r="H37" s="11"/>
      <c r="I37" s="11">
        <v>56944</v>
      </c>
      <c r="J37" s="11">
        <v>105812</v>
      </c>
      <c r="K37" s="11"/>
    </row>
    <row r="38" spans="1:11" x14ac:dyDescent="0.25">
      <c r="A38" s="14"/>
      <c r="B38" s="14"/>
      <c r="C38" s="281">
        <v>44623</v>
      </c>
      <c r="D38" s="15" t="s">
        <v>153</v>
      </c>
      <c r="E38" s="10"/>
      <c r="F38" s="10"/>
      <c r="G38" s="11"/>
      <c r="H38" s="11"/>
      <c r="I38" s="11">
        <v>7500</v>
      </c>
      <c r="J38" s="11">
        <v>8760</v>
      </c>
      <c r="K38" s="11"/>
    </row>
    <row r="39" spans="1:11" ht="25.5" x14ac:dyDescent="0.25">
      <c r="A39" s="14"/>
      <c r="B39" s="14"/>
      <c r="C39" s="15" t="s">
        <v>160</v>
      </c>
      <c r="D39" s="20" t="s">
        <v>61</v>
      </c>
      <c r="E39" s="10"/>
      <c r="F39" s="10"/>
      <c r="G39" s="11"/>
      <c r="H39" s="11"/>
      <c r="I39" s="11">
        <v>46000</v>
      </c>
      <c r="J39" s="11">
        <v>37052</v>
      </c>
      <c r="K39" s="11"/>
    </row>
    <row r="40" spans="1:11" x14ac:dyDescent="0.25">
      <c r="A40" s="14"/>
      <c r="B40" s="14"/>
      <c r="C40" s="15" t="s">
        <v>159</v>
      </c>
      <c r="D40" s="15" t="s">
        <v>60</v>
      </c>
      <c r="E40" s="10"/>
      <c r="F40" s="10"/>
      <c r="G40" s="11"/>
      <c r="H40" s="11"/>
      <c r="I40" s="11">
        <v>112980</v>
      </c>
      <c r="J40" s="11">
        <v>100036</v>
      </c>
      <c r="K40" s="11"/>
    </row>
    <row r="41" spans="1:11" x14ac:dyDescent="0.25">
      <c r="A41" s="14"/>
      <c r="B41" s="14"/>
      <c r="C41" s="15">
        <v>61</v>
      </c>
      <c r="D41" s="20" t="s">
        <v>154</v>
      </c>
      <c r="E41" s="10"/>
      <c r="F41" s="10"/>
      <c r="G41" s="11"/>
      <c r="H41" s="11"/>
      <c r="I41" s="11"/>
      <c r="J41" s="11"/>
      <c r="K41" s="11"/>
    </row>
    <row r="42" spans="1:11" ht="38.25" x14ac:dyDescent="0.25">
      <c r="A42" s="14"/>
      <c r="B42" s="33" t="s">
        <v>58</v>
      </c>
      <c r="C42" s="15">
        <v>63</v>
      </c>
      <c r="D42" s="18" t="s">
        <v>57</v>
      </c>
      <c r="E42" s="10"/>
      <c r="F42" s="10"/>
      <c r="G42" s="11"/>
      <c r="H42" s="11"/>
      <c r="I42" s="11"/>
      <c r="J42" s="11">
        <v>29500</v>
      </c>
      <c r="K42" s="11"/>
    </row>
    <row r="43" spans="1:11" ht="25.5" x14ac:dyDescent="0.25">
      <c r="A43" s="16">
        <v>4</v>
      </c>
      <c r="B43" s="17"/>
      <c r="C43" s="17"/>
      <c r="D43" s="31" t="s">
        <v>26</v>
      </c>
      <c r="E43" s="279"/>
      <c r="F43" s="279"/>
      <c r="G43" s="279"/>
      <c r="H43" s="279"/>
      <c r="I43" s="279">
        <f t="shared" ref="I43" si="4">I45+I46+I47+I48+I49</f>
        <v>7470</v>
      </c>
      <c r="J43" s="279">
        <f>J44+J45+J46+J47+J48</f>
        <v>6770</v>
      </c>
      <c r="K43" s="279"/>
    </row>
    <row r="44" spans="1:11" ht="38.25" x14ac:dyDescent="0.25">
      <c r="A44" s="18"/>
      <c r="B44" s="18">
        <v>41</v>
      </c>
      <c r="C44" s="18"/>
      <c r="D44" s="32" t="s">
        <v>27</v>
      </c>
      <c r="E44" s="10"/>
      <c r="F44" s="10"/>
      <c r="G44" s="11"/>
      <c r="H44" s="11"/>
      <c r="I44" s="11"/>
      <c r="J44" s="11"/>
      <c r="K44" s="12"/>
    </row>
    <row r="45" spans="1:11" x14ac:dyDescent="0.25">
      <c r="A45" s="18"/>
      <c r="B45" s="18"/>
      <c r="C45" s="15">
        <v>11</v>
      </c>
      <c r="D45" s="15" t="s">
        <v>20</v>
      </c>
      <c r="E45" s="10"/>
      <c r="F45" s="10"/>
      <c r="G45" s="11"/>
      <c r="H45" s="11"/>
      <c r="I45" s="11">
        <v>0</v>
      </c>
      <c r="J45" s="11">
        <v>470</v>
      </c>
      <c r="K45" s="12"/>
    </row>
    <row r="46" spans="1:11" x14ac:dyDescent="0.25">
      <c r="A46" s="50"/>
      <c r="B46" s="50"/>
      <c r="C46" s="15" t="s">
        <v>161</v>
      </c>
      <c r="D46" s="15" t="s">
        <v>153</v>
      </c>
      <c r="E46" s="278"/>
      <c r="F46" s="278"/>
      <c r="G46" s="278"/>
      <c r="H46" s="278"/>
      <c r="I46" s="278">
        <v>2070</v>
      </c>
      <c r="J46" s="278">
        <v>974</v>
      </c>
      <c r="K46" s="50"/>
    </row>
    <row r="47" spans="1:11" ht="25.5" x14ac:dyDescent="0.25">
      <c r="A47" s="50"/>
      <c r="B47" s="50"/>
      <c r="C47" s="15" t="s">
        <v>160</v>
      </c>
      <c r="D47" s="20" t="s">
        <v>61</v>
      </c>
      <c r="E47" s="278"/>
      <c r="F47" s="278"/>
      <c r="G47" s="278"/>
      <c r="H47" s="278"/>
      <c r="I47" s="278">
        <v>400</v>
      </c>
      <c r="J47" s="278">
        <v>945</v>
      </c>
      <c r="K47" s="50"/>
    </row>
    <row r="48" spans="1:11" x14ac:dyDescent="0.25">
      <c r="A48" s="50"/>
      <c r="B48" s="50"/>
      <c r="C48" s="50" t="s">
        <v>159</v>
      </c>
      <c r="D48" s="15" t="s">
        <v>60</v>
      </c>
      <c r="E48" s="278"/>
      <c r="F48" s="278"/>
      <c r="G48" s="278"/>
      <c r="H48" s="278"/>
      <c r="I48" s="278">
        <v>5000</v>
      </c>
      <c r="J48" s="278">
        <v>4381</v>
      </c>
      <c r="K48" s="50"/>
    </row>
    <row r="49" spans="1:11" ht="38.25" x14ac:dyDescent="0.25">
      <c r="A49" s="50"/>
      <c r="B49" s="50"/>
      <c r="C49" s="15" t="s">
        <v>158</v>
      </c>
      <c r="D49" s="18" t="s">
        <v>57</v>
      </c>
      <c r="E49" s="278"/>
      <c r="F49" s="278"/>
      <c r="G49" s="278"/>
      <c r="H49" s="278"/>
      <c r="I49" s="50"/>
      <c r="J49" s="50"/>
      <c r="K49" s="50"/>
    </row>
  </sheetData>
  <mergeCells count="5">
    <mergeCell ref="A7:K7"/>
    <mergeCell ref="A29:K29"/>
    <mergeCell ref="A1:K1"/>
    <mergeCell ref="A3:K3"/>
    <mergeCell ref="A5:K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1"/>
  <sheetViews>
    <sheetView workbookViewId="0">
      <selection activeCell="G19" sqref="G19"/>
    </sheetView>
  </sheetViews>
  <sheetFormatPr defaultRowHeight="15" x14ac:dyDescent="0.25"/>
  <cols>
    <col min="1" max="1" width="37.7109375" customWidth="1"/>
    <col min="2" max="5" width="25.28515625" hidden="1" customWidth="1"/>
    <col min="6" max="8" width="25.28515625" customWidth="1"/>
  </cols>
  <sheetData>
    <row r="1" spans="1:8" ht="42" customHeight="1" x14ac:dyDescent="0.25">
      <c r="A1" s="304" t="s">
        <v>168</v>
      </c>
      <c r="B1" s="304"/>
      <c r="C1" s="304"/>
      <c r="D1" s="304"/>
      <c r="E1" s="304"/>
      <c r="F1" s="304"/>
      <c r="G1" s="304"/>
      <c r="H1" s="304"/>
    </row>
    <row r="2" spans="1:8" ht="18" customHeight="1" x14ac:dyDescent="0.25">
      <c r="A2" s="5"/>
      <c r="B2" s="5"/>
      <c r="C2" s="30"/>
      <c r="D2" s="5"/>
      <c r="E2" s="30"/>
      <c r="F2" s="5"/>
      <c r="G2" s="5"/>
      <c r="H2" s="5"/>
    </row>
    <row r="3" spans="1:8" ht="15.75" x14ac:dyDescent="0.25">
      <c r="A3" s="304" t="s">
        <v>40</v>
      </c>
      <c r="B3" s="304"/>
      <c r="C3" s="304"/>
      <c r="D3" s="304"/>
      <c r="E3" s="304"/>
      <c r="F3" s="304"/>
      <c r="G3" s="306"/>
      <c r="H3" s="306"/>
    </row>
    <row r="4" spans="1:8" ht="18" x14ac:dyDescent="0.25">
      <c r="A4" s="5"/>
      <c r="B4" s="5"/>
      <c r="C4" s="30"/>
      <c r="D4" s="5"/>
      <c r="E4" s="30"/>
      <c r="F4" s="5"/>
      <c r="G4" s="6"/>
      <c r="H4" s="6"/>
    </row>
    <row r="5" spans="1:8" ht="18" customHeight="1" x14ac:dyDescent="0.25">
      <c r="A5" s="304" t="s">
        <v>15</v>
      </c>
      <c r="B5" s="305"/>
      <c r="C5" s="305"/>
      <c r="D5" s="305"/>
      <c r="E5" s="305"/>
      <c r="F5" s="305"/>
      <c r="G5" s="305"/>
      <c r="H5" s="305"/>
    </row>
    <row r="6" spans="1:8" ht="18" x14ac:dyDescent="0.25">
      <c r="A6" s="5"/>
      <c r="B6" s="5"/>
      <c r="C6" s="30"/>
      <c r="D6" s="5"/>
      <c r="E6" s="30"/>
      <c r="F6" s="5"/>
      <c r="G6" s="6"/>
      <c r="H6" s="6"/>
    </row>
    <row r="7" spans="1:8" ht="15.75" x14ac:dyDescent="0.25">
      <c r="A7" s="304" t="s">
        <v>28</v>
      </c>
      <c r="B7" s="325"/>
      <c r="C7" s="325"/>
      <c r="D7" s="325"/>
      <c r="E7" s="325"/>
      <c r="F7" s="325"/>
      <c r="G7" s="325"/>
      <c r="H7" s="325"/>
    </row>
    <row r="8" spans="1:8" ht="18" x14ac:dyDescent="0.25">
      <c r="A8" s="5"/>
      <c r="B8" s="5"/>
      <c r="C8" s="30"/>
      <c r="D8" s="5"/>
      <c r="E8" s="30"/>
      <c r="F8" s="5"/>
      <c r="G8" s="6"/>
      <c r="H8" s="6"/>
    </row>
    <row r="9" spans="1:8" x14ac:dyDescent="0.25">
      <c r="A9" s="26" t="s">
        <v>29</v>
      </c>
      <c r="B9" s="25"/>
      <c r="C9" s="25"/>
      <c r="D9" s="26"/>
      <c r="E9" s="26"/>
      <c r="F9" s="26" t="s">
        <v>157</v>
      </c>
      <c r="G9" s="26" t="s">
        <v>164</v>
      </c>
      <c r="H9" s="26" t="s">
        <v>165</v>
      </c>
    </row>
    <row r="10" spans="1:8" ht="15.75" customHeight="1" x14ac:dyDescent="0.25">
      <c r="A10" s="13" t="s">
        <v>30</v>
      </c>
      <c r="B10" s="10"/>
      <c r="C10" s="10"/>
      <c r="D10" s="11"/>
      <c r="E10" s="11"/>
      <c r="F10" s="11"/>
      <c r="G10" s="11"/>
      <c r="H10" s="11"/>
    </row>
    <row r="11" spans="1:8" ht="15.75" customHeight="1" x14ac:dyDescent="0.25">
      <c r="A11" s="13" t="s">
        <v>31</v>
      </c>
      <c r="B11" s="10"/>
      <c r="C11" s="10"/>
      <c r="D11" s="11"/>
      <c r="E11" s="11"/>
      <c r="F11" s="11"/>
      <c r="G11" s="11"/>
      <c r="H11" s="11"/>
    </row>
    <row r="12" spans="1:8" ht="25.5" x14ac:dyDescent="0.25">
      <c r="A12" s="20" t="s">
        <v>32</v>
      </c>
      <c r="B12" s="10"/>
      <c r="C12" s="10"/>
      <c r="D12" s="11"/>
      <c r="E12" s="11"/>
      <c r="F12" s="11"/>
      <c r="G12" s="11"/>
      <c r="H12" s="11"/>
    </row>
    <row r="13" spans="1:8" x14ac:dyDescent="0.25">
      <c r="A13" s="19" t="s">
        <v>33</v>
      </c>
      <c r="B13" s="10"/>
      <c r="C13" s="10"/>
      <c r="D13" s="11"/>
      <c r="E13" s="11"/>
      <c r="F13" s="11"/>
      <c r="G13" s="11"/>
      <c r="H13" s="11"/>
    </row>
    <row r="14" spans="1:8" x14ac:dyDescent="0.25">
      <c r="A14" s="13" t="s">
        <v>34</v>
      </c>
      <c r="B14" s="10"/>
      <c r="C14" s="10"/>
      <c r="D14" s="11"/>
      <c r="E14" s="11"/>
      <c r="F14" s="11"/>
      <c r="G14" s="11"/>
      <c r="H14" s="12"/>
    </row>
    <row r="15" spans="1:8" ht="25.5" x14ac:dyDescent="0.25">
      <c r="A15" s="21" t="s">
        <v>35</v>
      </c>
      <c r="B15" s="10"/>
      <c r="C15" s="10"/>
      <c r="D15" s="11"/>
      <c r="E15" s="11"/>
      <c r="F15" s="11"/>
      <c r="G15" s="11"/>
      <c r="H15" s="12"/>
    </row>
    <row r="16" spans="1:8" x14ac:dyDescent="0.25">
      <c r="A16" s="51" t="s">
        <v>67</v>
      </c>
      <c r="B16" s="278"/>
      <c r="C16" s="278"/>
      <c r="D16" s="278"/>
      <c r="E16" s="278"/>
      <c r="F16" s="278">
        <f t="shared" ref="F16" si="0">F17</f>
        <v>1338432</v>
      </c>
      <c r="G16" s="278">
        <f>G17+G19</f>
        <v>1586567</v>
      </c>
      <c r="H16" s="278"/>
    </row>
    <row r="17" spans="1:8" x14ac:dyDescent="0.25">
      <c r="A17" s="50" t="s">
        <v>68</v>
      </c>
      <c r="B17" s="278"/>
      <c r="C17" s="278"/>
      <c r="D17" s="278"/>
      <c r="E17" s="278"/>
      <c r="F17" s="278">
        <f t="shared" ref="F17" si="1">F18+F19</f>
        <v>1338432</v>
      </c>
      <c r="G17" s="278">
        <f>G18</f>
        <v>1501567</v>
      </c>
      <c r="H17" s="278"/>
    </row>
    <row r="18" spans="1:8" x14ac:dyDescent="0.25">
      <c r="A18" s="50" t="s">
        <v>69</v>
      </c>
      <c r="B18" s="278"/>
      <c r="C18" s="278"/>
      <c r="D18" s="278"/>
      <c r="E18" s="278"/>
      <c r="F18" s="278">
        <v>1257932</v>
      </c>
      <c r="G18" s="278">
        <v>1501567</v>
      </c>
      <c r="H18" s="278"/>
    </row>
    <row r="19" spans="1:8" x14ac:dyDescent="0.25">
      <c r="A19" s="50" t="s">
        <v>70</v>
      </c>
      <c r="B19" s="278"/>
      <c r="C19" s="278"/>
      <c r="D19" s="278"/>
      <c r="E19" s="278"/>
      <c r="F19" s="278">
        <v>80500</v>
      </c>
      <c r="G19" s="278">
        <v>85000</v>
      </c>
      <c r="H19" s="278"/>
    </row>
    <row r="20" spans="1:8" x14ac:dyDescent="0.25">
      <c r="A20" s="50"/>
      <c r="B20" s="278"/>
      <c r="C20" s="278"/>
      <c r="D20" s="278"/>
      <c r="E20" s="278"/>
      <c r="F20" s="278"/>
      <c r="G20" s="278"/>
      <c r="H20" s="278"/>
    </row>
    <row r="21" spans="1:8" x14ac:dyDescent="0.25">
      <c r="B21" s="280"/>
      <c r="C21" s="280"/>
      <c r="D21" s="280"/>
      <c r="E21" s="280"/>
      <c r="F21" s="280"/>
      <c r="G21" s="280"/>
      <c r="H21" s="280"/>
    </row>
  </sheetData>
  <mergeCells count="4">
    <mergeCell ref="A1:H1"/>
    <mergeCell ref="A3:H3"/>
    <mergeCell ref="A5:H5"/>
    <mergeCell ref="A7:H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6"/>
  <sheetViews>
    <sheetView workbookViewId="0">
      <selection activeCell="B9" sqref="B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304" t="s">
        <v>62</v>
      </c>
      <c r="B1" s="304"/>
      <c r="C1" s="304"/>
      <c r="D1" s="304"/>
      <c r="E1" s="304"/>
      <c r="F1" s="304"/>
      <c r="G1" s="304"/>
      <c r="H1" s="304"/>
      <c r="I1" s="304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304" t="s">
        <v>40</v>
      </c>
      <c r="B3" s="304"/>
      <c r="C3" s="304"/>
      <c r="D3" s="304"/>
      <c r="E3" s="304"/>
      <c r="F3" s="304"/>
      <c r="G3" s="304"/>
      <c r="H3" s="306"/>
      <c r="I3" s="306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304" t="s">
        <v>36</v>
      </c>
      <c r="B5" s="305"/>
      <c r="C5" s="305"/>
      <c r="D5" s="305"/>
      <c r="E5" s="305"/>
      <c r="F5" s="305"/>
      <c r="G5" s="305"/>
      <c r="H5" s="305"/>
      <c r="I5" s="305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6" t="s">
        <v>16</v>
      </c>
      <c r="B7" s="25" t="s">
        <v>17</v>
      </c>
      <c r="C7" s="25" t="s">
        <v>18</v>
      </c>
      <c r="D7" s="25" t="s">
        <v>66</v>
      </c>
      <c r="E7" s="25" t="s">
        <v>12</v>
      </c>
      <c r="F7" s="26" t="s">
        <v>13</v>
      </c>
      <c r="G7" s="26" t="s">
        <v>53</v>
      </c>
      <c r="H7" s="26" t="s">
        <v>54</v>
      </c>
      <c r="I7" s="26" t="s">
        <v>55</v>
      </c>
    </row>
    <row r="8" spans="1:9" ht="25.5" x14ac:dyDescent="0.25">
      <c r="A8" s="13">
        <v>8</v>
      </c>
      <c r="B8" s="13"/>
      <c r="C8" s="13"/>
      <c r="D8" s="13" t="s">
        <v>37</v>
      </c>
      <c r="E8" s="10"/>
      <c r="F8" s="11"/>
      <c r="G8" s="11"/>
      <c r="H8" s="11"/>
      <c r="I8" s="11"/>
    </row>
    <row r="9" spans="1:9" x14ac:dyDescent="0.25">
      <c r="A9" s="13"/>
      <c r="B9" s="18">
        <v>84</v>
      </c>
      <c r="C9" s="18"/>
      <c r="D9" s="18" t="s">
        <v>44</v>
      </c>
      <c r="E9" s="10"/>
      <c r="F9" s="11"/>
      <c r="G9" s="11"/>
      <c r="H9" s="11"/>
      <c r="I9" s="11"/>
    </row>
    <row r="10" spans="1:9" ht="25.5" x14ac:dyDescent="0.25">
      <c r="A10" s="14"/>
      <c r="B10" s="14"/>
      <c r="C10" s="15">
        <v>81</v>
      </c>
      <c r="D10" s="20" t="s">
        <v>45</v>
      </c>
      <c r="E10" s="10"/>
      <c r="F10" s="11"/>
      <c r="G10" s="11"/>
      <c r="H10" s="11"/>
      <c r="I10" s="11"/>
    </row>
    <row r="11" spans="1:9" ht="25.5" x14ac:dyDescent="0.25">
      <c r="A11" s="16">
        <v>5</v>
      </c>
      <c r="B11" s="17"/>
      <c r="C11" s="17"/>
      <c r="D11" s="31" t="s">
        <v>38</v>
      </c>
      <c r="E11" s="10"/>
      <c r="F11" s="11"/>
      <c r="G11" s="11"/>
      <c r="H11" s="11"/>
      <c r="I11" s="11"/>
    </row>
    <row r="12" spans="1:9" ht="25.5" x14ac:dyDescent="0.25">
      <c r="A12" s="18"/>
      <c r="B12" s="18">
        <v>54</v>
      </c>
      <c r="C12" s="18"/>
      <c r="D12" s="32" t="s">
        <v>46</v>
      </c>
      <c r="E12" s="10"/>
      <c r="F12" s="11"/>
      <c r="G12" s="11"/>
      <c r="H12" s="11"/>
      <c r="I12" s="12"/>
    </row>
    <row r="13" spans="1:9" x14ac:dyDescent="0.25">
      <c r="A13" s="18"/>
      <c r="B13" s="18"/>
      <c r="C13" s="15">
        <v>11</v>
      </c>
      <c r="D13" s="15" t="s">
        <v>20</v>
      </c>
      <c r="E13" s="10"/>
      <c r="F13" s="11"/>
      <c r="G13" s="11"/>
      <c r="H13" s="11"/>
      <c r="I13" s="12"/>
    </row>
    <row r="14" spans="1:9" x14ac:dyDescent="0.25">
      <c r="A14" s="18"/>
      <c r="B14" s="18"/>
      <c r="C14" s="15">
        <v>31</v>
      </c>
      <c r="D14" s="15" t="s">
        <v>47</v>
      </c>
      <c r="E14" s="10"/>
      <c r="F14" s="11"/>
      <c r="G14" s="11"/>
      <c r="H14" s="11"/>
      <c r="I14" s="12"/>
    </row>
    <row r="15" spans="1:9" x14ac:dyDescent="0.25">
      <c r="A15" s="50"/>
      <c r="B15" s="50"/>
      <c r="C15" s="52">
        <v>52</v>
      </c>
      <c r="D15" s="50" t="s">
        <v>71</v>
      </c>
      <c r="E15" s="50"/>
      <c r="F15" s="50"/>
      <c r="G15" s="50"/>
      <c r="H15" s="50"/>
      <c r="I15" s="50"/>
    </row>
    <row r="16" spans="1:9" x14ac:dyDescent="0.25">
      <c r="A16" s="50"/>
      <c r="B16" s="50"/>
      <c r="C16" s="50"/>
      <c r="D16" s="50"/>
      <c r="E16" s="50"/>
      <c r="F16" s="50"/>
      <c r="G16" s="50"/>
      <c r="H16" s="50"/>
      <c r="I16" s="50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Y522"/>
  <sheetViews>
    <sheetView topLeftCell="A159" workbookViewId="0">
      <selection activeCell="L194" sqref="L194"/>
    </sheetView>
  </sheetViews>
  <sheetFormatPr defaultRowHeight="15" x14ac:dyDescent="0.25"/>
  <cols>
    <col min="1" max="1" width="7.42578125" bestFit="1" customWidth="1"/>
    <col min="2" max="2" width="6" customWidth="1"/>
    <col min="3" max="3" width="10.28515625" customWidth="1"/>
    <col min="4" max="4" width="39.7109375" customWidth="1"/>
    <col min="5" max="5" width="19.85546875" hidden="1" customWidth="1"/>
    <col min="6" max="6" width="19.28515625" hidden="1" customWidth="1"/>
    <col min="7" max="7" width="19.28515625" customWidth="1"/>
    <col min="8" max="8" width="21.140625" customWidth="1"/>
    <col min="9" max="9" width="25.28515625" customWidth="1"/>
  </cols>
  <sheetData>
    <row r="1" spans="1:44" ht="42" customHeight="1" x14ac:dyDescent="0.25">
      <c r="A1" s="304" t="s">
        <v>169</v>
      </c>
      <c r="B1" s="304"/>
      <c r="C1" s="304"/>
      <c r="D1" s="304"/>
      <c r="E1" s="304"/>
      <c r="F1" s="304"/>
      <c r="G1" s="304"/>
      <c r="H1" s="304"/>
      <c r="I1" s="304"/>
    </row>
    <row r="2" spans="1:44" ht="18" x14ac:dyDescent="0.25">
      <c r="A2" s="5"/>
      <c r="B2" s="5"/>
      <c r="C2" s="5"/>
      <c r="D2" s="5"/>
      <c r="E2" s="5"/>
      <c r="F2" s="5"/>
      <c r="G2" s="5"/>
      <c r="H2" s="6"/>
      <c r="I2" s="6"/>
    </row>
    <row r="3" spans="1:44" ht="18" customHeight="1" x14ac:dyDescent="0.25">
      <c r="A3" s="304" t="s">
        <v>39</v>
      </c>
      <c r="B3" s="305"/>
      <c r="C3" s="305"/>
      <c r="D3" s="305"/>
      <c r="E3" s="305"/>
      <c r="F3" s="305"/>
      <c r="G3" s="305"/>
      <c r="H3" s="305"/>
      <c r="I3" s="305"/>
    </row>
    <row r="4" spans="1:44" ht="18" x14ac:dyDescent="0.25">
      <c r="A4" s="5"/>
      <c r="B4" s="5"/>
      <c r="C4" s="5"/>
      <c r="D4" s="5"/>
      <c r="E4" s="5"/>
      <c r="F4" s="5"/>
      <c r="G4" s="5"/>
      <c r="H4" s="6"/>
      <c r="I4" s="6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</row>
    <row r="5" spans="1:44" x14ac:dyDescent="0.25">
      <c r="A5" s="386" t="s">
        <v>41</v>
      </c>
      <c r="B5" s="387"/>
      <c r="C5" s="388"/>
      <c r="D5" s="25" t="s">
        <v>42</v>
      </c>
      <c r="E5" s="25"/>
      <c r="F5" s="26"/>
      <c r="G5" s="26" t="s">
        <v>53</v>
      </c>
      <c r="H5" s="26" t="s">
        <v>164</v>
      </c>
      <c r="I5" s="26" t="s">
        <v>165</v>
      </c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</row>
    <row r="6" spans="1:44" s="107" customFormat="1" ht="25.5" x14ac:dyDescent="0.25">
      <c r="A6" s="392" t="s">
        <v>72</v>
      </c>
      <c r="B6" s="393"/>
      <c r="C6" s="394"/>
      <c r="D6" s="104" t="s">
        <v>83</v>
      </c>
      <c r="E6" s="105"/>
      <c r="F6" s="106"/>
      <c r="G6" s="106">
        <f>G7</f>
        <v>56093</v>
      </c>
      <c r="H6" s="106">
        <f>H7+H43+H52</f>
        <v>79957</v>
      </c>
      <c r="I6" s="106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</row>
    <row r="7" spans="1:44" s="98" customFormat="1" x14ac:dyDescent="0.25">
      <c r="A7" s="368" t="s">
        <v>73</v>
      </c>
      <c r="B7" s="369"/>
      <c r="C7" s="370"/>
      <c r="D7" s="95" t="s">
        <v>22</v>
      </c>
      <c r="E7" s="96"/>
      <c r="F7" s="97"/>
      <c r="G7" s="97">
        <f>G9+G45</f>
        <v>56093</v>
      </c>
      <c r="H7" s="97">
        <f>H9</f>
        <v>65948</v>
      </c>
      <c r="I7" s="97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</row>
    <row r="8" spans="1:44" x14ac:dyDescent="0.25">
      <c r="A8" s="347" t="s">
        <v>74</v>
      </c>
      <c r="B8" s="348"/>
      <c r="C8" s="349"/>
      <c r="D8" s="49" t="s">
        <v>143</v>
      </c>
      <c r="E8" s="10"/>
      <c r="F8" s="11"/>
      <c r="G8" s="11"/>
      <c r="H8" s="11"/>
      <c r="I8" s="12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</row>
    <row r="9" spans="1:44" s="81" customFormat="1" x14ac:dyDescent="0.25">
      <c r="A9" s="389">
        <v>3</v>
      </c>
      <c r="B9" s="390"/>
      <c r="C9" s="391"/>
      <c r="D9" s="77" t="s">
        <v>24</v>
      </c>
      <c r="E9" s="78"/>
      <c r="F9" s="79"/>
      <c r="G9" s="79">
        <f>G10+G40</f>
        <v>46469</v>
      </c>
      <c r="H9" s="79">
        <f>H10+H40</f>
        <v>65948</v>
      </c>
      <c r="I9" s="79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</row>
    <row r="10" spans="1:44" s="82" customFormat="1" x14ac:dyDescent="0.25">
      <c r="A10" s="359">
        <v>32</v>
      </c>
      <c r="B10" s="360"/>
      <c r="C10" s="361"/>
      <c r="D10" s="223" t="s">
        <v>43</v>
      </c>
      <c r="E10" s="219"/>
      <c r="F10" s="220"/>
      <c r="G10" s="220">
        <v>45619</v>
      </c>
      <c r="H10" s="220">
        <v>64748</v>
      </c>
      <c r="I10" s="221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</row>
    <row r="11" spans="1:44" s="222" customFormat="1" x14ac:dyDescent="0.25">
      <c r="A11" s="290">
        <v>321</v>
      </c>
      <c r="B11" s="291"/>
      <c r="C11" s="292"/>
      <c r="D11" s="293" t="s">
        <v>75</v>
      </c>
      <c r="E11" s="294"/>
      <c r="F11" s="295"/>
      <c r="G11" s="295">
        <f>SUM(G12:G14)</f>
        <v>0</v>
      </c>
      <c r="H11" s="295"/>
      <c r="I11" s="296"/>
    </row>
    <row r="12" spans="1:44" s="195" customFormat="1" hidden="1" x14ac:dyDescent="0.25">
      <c r="A12" s="344"/>
      <c r="B12" s="345"/>
      <c r="C12" s="346"/>
      <c r="D12" s="199"/>
      <c r="E12" s="10"/>
      <c r="F12" s="297"/>
      <c r="G12" s="11"/>
      <c r="H12" s="11"/>
      <c r="I12" s="12"/>
    </row>
    <row r="13" spans="1:44" s="195" customFormat="1" hidden="1" x14ac:dyDescent="0.25">
      <c r="A13" s="282"/>
      <c r="B13" s="283"/>
      <c r="C13" s="284"/>
      <c r="D13" s="199"/>
      <c r="E13" s="10"/>
      <c r="F13" s="297"/>
      <c r="G13" s="11"/>
      <c r="H13" s="11"/>
      <c r="I13" s="12"/>
    </row>
    <row r="14" spans="1:44" s="195" customFormat="1" ht="14.25" hidden="1" customHeight="1" x14ac:dyDescent="0.25">
      <c r="A14" s="282"/>
      <c r="B14" s="283"/>
      <c r="C14" s="284"/>
      <c r="D14" s="199"/>
      <c r="E14" s="10"/>
      <c r="F14" s="297"/>
      <c r="G14" s="11"/>
      <c r="H14" s="11"/>
      <c r="I14" s="12"/>
    </row>
    <row r="15" spans="1:44" s="195" customFormat="1" x14ac:dyDescent="0.25">
      <c r="A15" s="282"/>
      <c r="B15" s="72">
        <v>322</v>
      </c>
      <c r="C15" s="73"/>
      <c r="D15" s="285" t="s">
        <v>76</v>
      </c>
      <c r="E15" s="10"/>
      <c r="F15" s="11"/>
      <c r="G15" s="11">
        <f>SUM(G16:G19)</f>
        <v>0</v>
      </c>
      <c r="H15" s="11"/>
      <c r="I15" s="12"/>
    </row>
    <row r="16" spans="1:44" s="195" customFormat="1" hidden="1" x14ac:dyDescent="0.25">
      <c r="A16" s="344"/>
      <c r="B16" s="345"/>
      <c r="C16" s="346"/>
      <c r="D16" s="286"/>
      <c r="E16" s="10"/>
      <c r="F16" s="11"/>
      <c r="G16" s="11"/>
      <c r="H16" s="11"/>
      <c r="I16" s="12"/>
    </row>
    <row r="17" spans="1:9" s="195" customFormat="1" hidden="1" x14ac:dyDescent="0.25">
      <c r="A17" s="344"/>
      <c r="B17" s="345"/>
      <c r="C17" s="346"/>
      <c r="D17" s="286"/>
      <c r="E17" s="10"/>
      <c r="F17" s="11"/>
      <c r="G17" s="11"/>
      <c r="H17" s="11"/>
      <c r="I17" s="12"/>
    </row>
    <row r="18" spans="1:9" s="195" customFormat="1" hidden="1" x14ac:dyDescent="0.25">
      <c r="A18" s="344"/>
      <c r="B18" s="345"/>
      <c r="C18" s="346"/>
      <c r="D18" s="286"/>
      <c r="E18" s="10"/>
      <c r="F18" s="11"/>
      <c r="G18" s="11"/>
      <c r="H18" s="11"/>
      <c r="I18" s="12"/>
    </row>
    <row r="19" spans="1:9" s="195" customFormat="1" ht="15.75" hidden="1" customHeight="1" x14ac:dyDescent="0.25">
      <c r="A19" s="344"/>
      <c r="B19" s="345"/>
      <c r="C19" s="346"/>
      <c r="D19" s="286"/>
      <c r="E19" s="10"/>
      <c r="F19" s="11"/>
      <c r="G19" s="11"/>
      <c r="H19" s="11"/>
      <c r="I19" s="12"/>
    </row>
    <row r="20" spans="1:9" s="195" customFormat="1" x14ac:dyDescent="0.25">
      <c r="A20" s="282"/>
      <c r="B20" s="72">
        <v>323</v>
      </c>
      <c r="C20" s="73"/>
      <c r="D20" s="285" t="s">
        <v>78</v>
      </c>
      <c r="E20" s="10"/>
      <c r="F20" s="11"/>
      <c r="G20" s="11">
        <f>SUM(G21:G28)</f>
        <v>0</v>
      </c>
      <c r="H20" s="11"/>
      <c r="I20" s="12"/>
    </row>
    <row r="21" spans="1:9" s="195" customFormat="1" hidden="1" x14ac:dyDescent="0.25">
      <c r="A21" s="282"/>
      <c r="B21" s="283"/>
      <c r="C21" s="284"/>
      <c r="D21" s="199"/>
      <c r="E21" s="10"/>
      <c r="F21" s="11"/>
      <c r="G21" s="11"/>
      <c r="H21" s="11"/>
      <c r="I21" s="12"/>
    </row>
    <row r="22" spans="1:9" s="195" customFormat="1" hidden="1" x14ac:dyDescent="0.25">
      <c r="A22" s="282"/>
      <c r="B22" s="198"/>
      <c r="C22" s="284"/>
      <c r="D22" s="199"/>
      <c r="E22" s="10"/>
      <c r="F22" s="11"/>
      <c r="G22" s="11"/>
      <c r="H22" s="11"/>
      <c r="I22" s="12"/>
    </row>
    <row r="23" spans="1:9" s="195" customFormat="1" hidden="1" x14ac:dyDescent="0.25">
      <c r="A23" s="282"/>
      <c r="B23" s="198"/>
      <c r="C23" s="284"/>
      <c r="D23" s="199"/>
      <c r="E23" s="10"/>
      <c r="F23" s="11"/>
      <c r="G23" s="11"/>
      <c r="H23" s="11"/>
      <c r="I23" s="12"/>
    </row>
    <row r="24" spans="1:9" s="195" customFormat="1" hidden="1" x14ac:dyDescent="0.25">
      <c r="A24" s="282"/>
      <c r="B24" s="198"/>
      <c r="C24" s="284"/>
      <c r="D24" s="199"/>
      <c r="E24" s="10"/>
      <c r="F24" s="11"/>
      <c r="G24" s="11"/>
      <c r="H24" s="11"/>
      <c r="I24" s="12"/>
    </row>
    <row r="25" spans="1:9" s="195" customFormat="1" hidden="1" x14ac:dyDescent="0.25">
      <c r="A25" s="282"/>
      <c r="B25" s="198"/>
      <c r="C25" s="284"/>
      <c r="D25" s="199"/>
      <c r="E25" s="10"/>
      <c r="F25" s="11"/>
      <c r="G25" s="11"/>
      <c r="H25" s="11"/>
      <c r="I25" s="12"/>
    </row>
    <row r="26" spans="1:9" s="195" customFormat="1" hidden="1" x14ac:dyDescent="0.25">
      <c r="A26" s="282"/>
      <c r="B26" s="198"/>
      <c r="C26" s="284"/>
      <c r="D26" s="199"/>
      <c r="E26" s="10"/>
      <c r="F26" s="11"/>
      <c r="G26" s="11"/>
      <c r="H26" s="11"/>
      <c r="I26" s="12"/>
    </row>
    <row r="27" spans="1:9" s="195" customFormat="1" hidden="1" x14ac:dyDescent="0.25">
      <c r="A27" s="282"/>
      <c r="B27" s="198"/>
      <c r="C27" s="284"/>
      <c r="D27" s="199"/>
      <c r="E27" s="10"/>
      <c r="F27" s="11"/>
      <c r="G27" s="11"/>
      <c r="H27" s="11"/>
      <c r="I27" s="12"/>
    </row>
    <row r="28" spans="1:9" s="195" customFormat="1" hidden="1" x14ac:dyDescent="0.25">
      <c r="A28" s="282"/>
      <c r="B28" s="198"/>
      <c r="C28" s="284"/>
      <c r="D28" s="199"/>
      <c r="E28" s="10"/>
      <c r="F28" s="11"/>
      <c r="G28" s="11"/>
      <c r="H28" s="11"/>
      <c r="I28" s="12"/>
    </row>
    <row r="29" spans="1:9" s="195" customFormat="1" ht="15" customHeight="1" x14ac:dyDescent="0.25">
      <c r="A29" s="282"/>
      <c r="B29" s="72">
        <v>329</v>
      </c>
      <c r="C29" s="284"/>
      <c r="D29" s="197" t="s">
        <v>79</v>
      </c>
      <c r="E29" s="10"/>
      <c r="F29" s="11"/>
      <c r="G29" s="11">
        <f>SUM(G30:G34)</f>
        <v>0</v>
      </c>
      <c r="H29" s="11"/>
      <c r="I29" s="12"/>
    </row>
    <row r="30" spans="1:9" hidden="1" x14ac:dyDescent="0.25">
      <c r="A30" s="54"/>
      <c r="B30" s="60"/>
      <c r="C30" s="55"/>
      <c r="D30" s="53"/>
      <c r="E30" s="10"/>
      <c r="F30" s="11"/>
      <c r="G30" s="11"/>
      <c r="H30" s="11"/>
      <c r="I30" s="12"/>
    </row>
    <row r="31" spans="1:9" hidden="1" x14ac:dyDescent="0.25">
      <c r="A31" s="54"/>
      <c r="B31" s="60"/>
      <c r="C31" s="55"/>
      <c r="D31" s="53"/>
      <c r="E31" s="10"/>
      <c r="F31" s="11"/>
      <c r="G31" s="11"/>
      <c r="H31" s="11"/>
      <c r="I31" s="12"/>
    </row>
    <row r="32" spans="1:9" hidden="1" x14ac:dyDescent="0.25">
      <c r="A32" s="54"/>
      <c r="B32" s="60"/>
      <c r="C32" s="55"/>
      <c r="D32" s="53"/>
      <c r="E32" s="10"/>
      <c r="F32" s="11"/>
      <c r="G32" s="11"/>
      <c r="H32" s="11"/>
      <c r="I32" s="12"/>
    </row>
    <row r="33" spans="1:51" ht="16.5" hidden="1" customHeight="1" x14ac:dyDescent="0.25">
      <c r="A33" s="54"/>
      <c r="B33" s="60"/>
      <c r="C33" s="55"/>
      <c r="D33" s="53"/>
      <c r="E33" s="10"/>
      <c r="F33" s="11"/>
      <c r="G33" s="11"/>
      <c r="H33" s="11"/>
      <c r="I33" s="12"/>
    </row>
    <row r="34" spans="1:51" ht="15" hidden="1" customHeight="1" x14ac:dyDescent="0.25">
      <c r="A34" s="54"/>
      <c r="B34" s="60"/>
      <c r="C34" s="55"/>
      <c r="D34" s="53"/>
      <c r="E34" s="10"/>
      <c r="F34" s="11"/>
      <c r="G34" s="11"/>
      <c r="H34" s="11"/>
      <c r="I34" s="12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</row>
    <row r="35" spans="1:51" hidden="1" x14ac:dyDescent="0.25">
      <c r="A35" s="54"/>
      <c r="B35" s="60"/>
      <c r="C35" s="55"/>
      <c r="D35" s="53"/>
      <c r="E35" s="10"/>
      <c r="F35" s="11"/>
      <c r="G35" s="11"/>
      <c r="H35" s="11"/>
      <c r="I35" s="12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</row>
    <row r="36" spans="1:51" hidden="1" x14ac:dyDescent="0.25">
      <c r="A36" s="54"/>
      <c r="B36" s="60"/>
      <c r="C36" s="55"/>
      <c r="D36" s="53"/>
      <c r="E36" s="10"/>
      <c r="F36" s="11"/>
      <c r="G36" s="11"/>
      <c r="H36" s="11"/>
      <c r="I36" s="12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</row>
    <row r="37" spans="1:51" hidden="1" x14ac:dyDescent="0.25">
      <c r="A37" s="54"/>
      <c r="B37" s="60"/>
      <c r="C37" s="55"/>
      <c r="D37" s="53"/>
      <c r="E37" s="10"/>
      <c r="F37" s="11"/>
      <c r="G37" s="11"/>
      <c r="H37" s="11"/>
      <c r="I37" s="12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</row>
    <row r="38" spans="1:51" ht="15.75" hidden="1" customHeight="1" x14ac:dyDescent="0.25">
      <c r="A38" s="54"/>
      <c r="B38" s="60"/>
      <c r="C38" s="55"/>
      <c r="D38" s="53"/>
      <c r="E38" s="10"/>
      <c r="F38" s="11"/>
      <c r="G38" s="11"/>
      <c r="H38" s="11"/>
      <c r="I38" s="12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</row>
    <row r="39" spans="1:51" ht="16.5" hidden="1" customHeight="1" x14ac:dyDescent="0.25">
      <c r="A39" s="54"/>
      <c r="B39" s="60"/>
      <c r="C39" s="55"/>
      <c r="D39" s="53"/>
      <c r="E39" s="10"/>
      <c r="F39" s="11"/>
      <c r="G39" s="11"/>
      <c r="H39" s="11"/>
      <c r="I39" s="12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</row>
    <row r="40" spans="1:51" s="82" customFormat="1" x14ac:dyDescent="0.25">
      <c r="A40" s="362">
        <v>34</v>
      </c>
      <c r="B40" s="363"/>
      <c r="C40" s="364"/>
      <c r="D40" s="218" t="s">
        <v>80</v>
      </c>
      <c r="E40" s="219"/>
      <c r="F40" s="220"/>
      <c r="G40" s="220">
        <v>850</v>
      </c>
      <c r="H40" s="220">
        <v>1200</v>
      </c>
      <c r="I40" s="220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</row>
    <row r="41" spans="1:51" s="195" customFormat="1" x14ac:dyDescent="0.25">
      <c r="A41" s="282"/>
      <c r="B41" s="196">
        <v>343</v>
      </c>
      <c r="C41" s="284"/>
      <c r="D41" s="197" t="s">
        <v>81</v>
      </c>
      <c r="E41" s="10"/>
      <c r="F41" s="11"/>
      <c r="G41" s="11">
        <f t="shared" ref="G41" si="0">G42</f>
        <v>0</v>
      </c>
      <c r="H41" s="11"/>
      <c r="I41" s="11"/>
    </row>
    <row r="42" spans="1:51" ht="15.75" hidden="1" customHeight="1" x14ac:dyDescent="0.25">
      <c r="A42" s="54"/>
      <c r="B42" s="60"/>
      <c r="C42" s="55"/>
      <c r="D42" s="53"/>
      <c r="E42" s="10"/>
      <c r="F42" s="11"/>
      <c r="G42" s="11"/>
      <c r="H42" s="11"/>
      <c r="I42" s="12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</row>
    <row r="43" spans="1:51" s="98" customFormat="1" ht="27.75" customHeight="1" x14ac:dyDescent="0.25">
      <c r="A43" s="368" t="s">
        <v>82</v>
      </c>
      <c r="B43" s="369"/>
      <c r="C43" s="370"/>
      <c r="D43" s="99" t="s">
        <v>84</v>
      </c>
      <c r="E43" s="96"/>
      <c r="F43" s="97"/>
      <c r="G43" s="97">
        <f>G45</f>
        <v>9624</v>
      </c>
      <c r="H43" s="97">
        <f>H45</f>
        <v>9728</v>
      </c>
      <c r="I43" s="97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</row>
    <row r="44" spans="1:51" s="195" customFormat="1" ht="15.75" customHeight="1" x14ac:dyDescent="0.25">
      <c r="A44" s="347" t="s">
        <v>74</v>
      </c>
      <c r="B44" s="348"/>
      <c r="C44" s="349"/>
      <c r="D44" s="253" t="s">
        <v>143</v>
      </c>
      <c r="E44" s="10"/>
      <c r="F44" s="11"/>
      <c r="G44" s="11"/>
      <c r="H44" s="11"/>
      <c r="I44" s="11"/>
    </row>
    <row r="45" spans="1:51" s="81" customFormat="1" x14ac:dyDescent="0.25">
      <c r="A45" s="371">
        <v>3</v>
      </c>
      <c r="B45" s="372"/>
      <c r="C45" s="373"/>
      <c r="D45" s="77" t="s">
        <v>24</v>
      </c>
      <c r="E45" s="78"/>
      <c r="F45" s="79"/>
      <c r="G45" s="79">
        <f t="shared" ref="G45" si="1">G46</f>
        <v>9624</v>
      </c>
      <c r="H45" s="79">
        <f>H46</f>
        <v>9728</v>
      </c>
      <c r="I45" s="79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</row>
    <row r="46" spans="1:51" s="193" customFormat="1" x14ac:dyDescent="0.25">
      <c r="A46" s="374">
        <v>32</v>
      </c>
      <c r="B46" s="375"/>
      <c r="C46" s="376"/>
      <c r="D46" s="189" t="s">
        <v>43</v>
      </c>
      <c r="E46" s="190"/>
      <c r="F46" s="191"/>
      <c r="G46" s="191">
        <v>9624</v>
      </c>
      <c r="H46" s="191">
        <v>9728</v>
      </c>
      <c r="I46" s="19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</row>
    <row r="47" spans="1:51" s="158" customFormat="1" ht="13.5" customHeight="1" x14ac:dyDescent="0.25">
      <c r="A47" s="365">
        <v>322</v>
      </c>
      <c r="B47" s="366"/>
      <c r="C47" s="367"/>
      <c r="D47" s="154" t="s">
        <v>76</v>
      </c>
      <c r="E47" s="155"/>
      <c r="F47" s="156"/>
      <c r="G47" s="156">
        <f>G48</f>
        <v>0</v>
      </c>
      <c r="H47" s="156"/>
      <c r="I47" s="157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</row>
    <row r="48" spans="1:51" s="195" customFormat="1" ht="0.75" hidden="1" customHeight="1" x14ac:dyDescent="0.25">
      <c r="A48" s="344"/>
      <c r="B48" s="345"/>
      <c r="C48" s="346"/>
      <c r="D48" s="199"/>
      <c r="E48" s="10"/>
      <c r="F48" s="11"/>
      <c r="G48" s="11"/>
      <c r="H48" s="11"/>
      <c r="I48" s="12"/>
    </row>
    <row r="49" spans="1:51" s="195" customFormat="1" x14ac:dyDescent="0.25">
      <c r="A49" s="282"/>
      <c r="B49" s="72">
        <v>323</v>
      </c>
      <c r="C49" s="284"/>
      <c r="D49" s="285" t="s">
        <v>78</v>
      </c>
      <c r="E49" s="10"/>
      <c r="F49" s="11"/>
      <c r="G49" s="11">
        <f>G50+G51</f>
        <v>0</v>
      </c>
      <c r="H49" s="11"/>
      <c r="I49" s="12"/>
    </row>
    <row r="50" spans="1:51" ht="15" hidden="1" customHeight="1" x14ac:dyDescent="0.25">
      <c r="A50" s="344"/>
      <c r="B50" s="345"/>
      <c r="C50" s="346"/>
      <c r="D50" s="61"/>
      <c r="E50" s="10"/>
      <c r="F50" s="11"/>
      <c r="G50" s="11"/>
      <c r="H50" s="11"/>
      <c r="I50" s="12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</row>
    <row r="51" spans="1:51" hidden="1" x14ac:dyDescent="0.25">
      <c r="A51" s="344"/>
      <c r="B51" s="345"/>
      <c r="C51" s="346"/>
      <c r="D51" s="61"/>
      <c r="E51" s="10"/>
      <c r="F51" s="11"/>
      <c r="G51" s="11"/>
      <c r="H51" s="11"/>
      <c r="I51" s="12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</row>
    <row r="52" spans="1:51" s="98" customFormat="1" ht="15" customHeight="1" x14ac:dyDescent="0.25">
      <c r="A52" s="368" t="s">
        <v>85</v>
      </c>
      <c r="B52" s="369"/>
      <c r="C52" s="370"/>
      <c r="D52" s="100" t="s">
        <v>86</v>
      </c>
      <c r="E52" s="96"/>
      <c r="F52" s="97"/>
      <c r="G52" s="97"/>
      <c r="H52" s="97">
        <v>4281</v>
      </c>
      <c r="I52" s="97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</row>
    <row r="53" spans="1:51" s="195" customFormat="1" hidden="1" x14ac:dyDescent="0.25">
      <c r="A53" s="62"/>
      <c r="B53" s="63"/>
      <c r="C53" s="64"/>
      <c r="D53" s="194"/>
      <c r="E53" s="10"/>
      <c r="F53" s="11"/>
      <c r="G53" s="11"/>
      <c r="H53" s="11"/>
      <c r="I53" s="12"/>
    </row>
    <row r="54" spans="1:51" s="134" customFormat="1" x14ac:dyDescent="0.25">
      <c r="A54" s="131" t="s">
        <v>87</v>
      </c>
      <c r="B54" s="135"/>
      <c r="C54" s="136"/>
      <c r="D54" s="132" t="s">
        <v>88</v>
      </c>
      <c r="E54" s="133"/>
      <c r="F54" s="133"/>
      <c r="G54" s="133">
        <f>G55+G71+G78+G87+G111+G117+G132+G147+G163+G170+G178+G184</f>
        <v>16347</v>
      </c>
      <c r="H54" s="133">
        <f>H55+H71+H78+H111+H132+H147+H163+H170</f>
        <v>40982</v>
      </c>
      <c r="I54" s="133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  <c r="AW54" s="195"/>
      <c r="AX54" s="195"/>
      <c r="AY54" s="195"/>
    </row>
    <row r="55" spans="1:51" s="98" customFormat="1" x14ac:dyDescent="0.25">
      <c r="A55" s="101" t="s">
        <v>89</v>
      </c>
      <c r="B55" s="102"/>
      <c r="C55" s="103"/>
      <c r="D55" s="100" t="s">
        <v>90</v>
      </c>
      <c r="E55" s="96"/>
      <c r="F55" s="97"/>
      <c r="G55" s="97">
        <f>G57</f>
        <v>140</v>
      </c>
      <c r="H55" s="97">
        <f>H57</f>
        <v>666</v>
      </c>
      <c r="I55" s="97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  <c r="AW55" s="195"/>
      <c r="AX55" s="195"/>
      <c r="AY55" s="195"/>
    </row>
    <row r="56" spans="1:51" s="195" customFormat="1" ht="15" customHeight="1" x14ac:dyDescent="0.25">
      <c r="A56" s="347" t="s">
        <v>144</v>
      </c>
      <c r="B56" s="348"/>
      <c r="C56" s="349"/>
      <c r="D56" s="253" t="s">
        <v>20</v>
      </c>
      <c r="E56" s="10"/>
      <c r="F56" s="11"/>
      <c r="G56" s="11"/>
      <c r="H56" s="11"/>
      <c r="I56" s="11"/>
    </row>
    <row r="57" spans="1:51" s="81" customFormat="1" x14ac:dyDescent="0.25">
      <c r="A57" s="389">
        <v>3</v>
      </c>
      <c r="B57" s="390"/>
      <c r="C57" s="391"/>
      <c r="D57" s="77" t="s">
        <v>24</v>
      </c>
      <c r="E57" s="78"/>
      <c r="F57" s="79"/>
      <c r="G57" s="79">
        <f t="shared" ref="G57" si="2">G58</f>
        <v>140</v>
      </c>
      <c r="H57" s="79">
        <f>H58</f>
        <v>666</v>
      </c>
      <c r="I57" s="79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  <c r="AW57" s="195"/>
      <c r="AX57" s="195"/>
      <c r="AY57" s="195"/>
    </row>
    <row r="58" spans="1:51" s="90" customFormat="1" x14ac:dyDescent="0.25">
      <c r="A58" s="395">
        <v>32</v>
      </c>
      <c r="B58" s="396"/>
      <c r="C58" s="397"/>
      <c r="D58" s="94" t="s">
        <v>43</v>
      </c>
      <c r="E58" s="87"/>
      <c r="F58" s="88"/>
      <c r="G58" s="88">
        <v>140</v>
      </c>
      <c r="H58" s="88">
        <v>666</v>
      </c>
      <c r="I58" s="89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</row>
    <row r="59" spans="1:51" s="195" customFormat="1" hidden="1" x14ac:dyDescent="0.25">
      <c r="A59" s="298"/>
      <c r="B59" s="72"/>
      <c r="C59" s="73"/>
      <c r="D59" s="285"/>
      <c r="E59" s="10"/>
      <c r="F59" s="11"/>
      <c r="G59" s="11"/>
      <c r="H59" s="11"/>
      <c r="I59" s="12"/>
    </row>
    <row r="60" spans="1:51" hidden="1" x14ac:dyDescent="0.25">
      <c r="A60" s="344"/>
      <c r="B60" s="345"/>
      <c r="C60" s="346"/>
      <c r="D60" s="53"/>
      <c r="E60" s="10"/>
      <c r="F60" s="11"/>
      <c r="G60" s="11"/>
      <c r="H60" s="11"/>
      <c r="I60" s="12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  <c r="AW60" s="195"/>
      <c r="AX60" s="195"/>
      <c r="AY60" s="195"/>
    </row>
    <row r="61" spans="1:51" hidden="1" x14ac:dyDescent="0.25">
      <c r="A61" s="344"/>
      <c r="B61" s="345"/>
      <c r="C61" s="346"/>
      <c r="D61" s="53"/>
      <c r="E61" s="10"/>
      <c r="F61" s="11"/>
      <c r="G61" s="11"/>
      <c r="H61" s="11"/>
      <c r="I61" s="12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  <c r="AW61" s="195"/>
      <c r="AX61" s="195"/>
      <c r="AY61" s="195"/>
    </row>
    <row r="62" spans="1:51" ht="16.5" hidden="1" customHeight="1" x14ac:dyDescent="0.25">
      <c r="A62" s="344"/>
      <c r="B62" s="345"/>
      <c r="C62" s="346"/>
      <c r="D62" s="53"/>
      <c r="E62" s="10"/>
      <c r="F62" s="11"/>
      <c r="G62" s="11"/>
      <c r="H62" s="11"/>
      <c r="I62" s="12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  <c r="AW62" s="195"/>
      <c r="AX62" s="195"/>
      <c r="AY62" s="195"/>
    </row>
    <row r="63" spans="1:51" s="195" customFormat="1" hidden="1" x14ac:dyDescent="0.25">
      <c r="A63" s="282"/>
      <c r="B63" s="72"/>
      <c r="C63" s="284"/>
      <c r="D63" s="285"/>
      <c r="E63" s="10"/>
      <c r="F63" s="10"/>
      <c r="G63" s="11"/>
      <c r="H63" s="11"/>
      <c r="I63" s="12"/>
    </row>
    <row r="64" spans="1:51" s="195" customFormat="1" ht="12.75" hidden="1" customHeight="1" x14ac:dyDescent="0.25">
      <c r="A64" s="282"/>
      <c r="B64" s="198"/>
      <c r="C64" s="284"/>
      <c r="D64" s="199"/>
      <c r="E64" s="10"/>
      <c r="F64" s="11"/>
      <c r="G64" s="11"/>
      <c r="H64" s="11"/>
      <c r="I64" s="12"/>
    </row>
    <row r="65" spans="1:51" s="195" customFormat="1" hidden="1" x14ac:dyDescent="0.25">
      <c r="A65" s="282"/>
      <c r="B65" s="198"/>
      <c r="C65" s="284"/>
      <c r="D65" s="199"/>
      <c r="E65" s="10"/>
      <c r="F65" s="11"/>
      <c r="G65" s="11"/>
      <c r="H65" s="11"/>
      <c r="I65" s="12"/>
    </row>
    <row r="66" spans="1:51" s="195" customFormat="1" hidden="1" x14ac:dyDescent="0.25">
      <c r="A66" s="282"/>
      <c r="B66" s="198"/>
      <c r="C66" s="284"/>
      <c r="D66" s="199"/>
      <c r="E66" s="10"/>
      <c r="F66" s="11"/>
      <c r="G66" s="11"/>
      <c r="H66" s="11"/>
      <c r="I66" s="12"/>
    </row>
    <row r="67" spans="1:51" s="195" customFormat="1" hidden="1" x14ac:dyDescent="0.25">
      <c r="A67" s="282"/>
      <c r="B67" s="196"/>
      <c r="C67" s="284"/>
      <c r="D67" s="197"/>
      <c r="E67" s="10"/>
      <c r="F67" s="10"/>
      <c r="G67" s="11"/>
      <c r="H67" s="11"/>
      <c r="I67" s="12"/>
    </row>
    <row r="68" spans="1:51" hidden="1" x14ac:dyDescent="0.25">
      <c r="A68" s="54"/>
      <c r="B68" s="60"/>
      <c r="C68" s="55"/>
      <c r="D68" s="53"/>
      <c r="E68" s="10"/>
      <c r="F68" s="11"/>
      <c r="G68" s="11"/>
      <c r="H68" s="11"/>
      <c r="I68" s="12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  <c r="AW68" s="195"/>
      <c r="AX68" s="195"/>
      <c r="AY68" s="195"/>
    </row>
    <row r="69" spans="1:51" s="195" customFormat="1" ht="17.25" hidden="1" customHeight="1" x14ac:dyDescent="0.25">
      <c r="A69" s="282"/>
      <c r="B69" s="196"/>
      <c r="C69" s="284"/>
      <c r="D69" s="197"/>
      <c r="E69" s="10"/>
      <c r="F69" s="10"/>
      <c r="G69" s="10"/>
      <c r="H69" s="11"/>
      <c r="I69" s="12"/>
    </row>
    <row r="70" spans="1:51" ht="16.5" hidden="1" customHeight="1" x14ac:dyDescent="0.25">
      <c r="A70" s="54"/>
      <c r="B70" s="60"/>
      <c r="C70" s="55"/>
      <c r="D70" s="53"/>
      <c r="E70" s="10"/>
      <c r="F70" s="11"/>
      <c r="G70" s="11"/>
      <c r="H70" s="11"/>
      <c r="I70" s="12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  <c r="AW70" s="195"/>
      <c r="AX70" s="195"/>
      <c r="AY70" s="195"/>
    </row>
    <row r="71" spans="1:51" s="107" customFormat="1" x14ac:dyDescent="0.25">
      <c r="A71" s="108" t="s">
        <v>91</v>
      </c>
      <c r="B71" s="109"/>
      <c r="C71" s="110"/>
      <c r="D71" s="111" t="s">
        <v>92</v>
      </c>
      <c r="E71" s="105"/>
      <c r="F71" s="105"/>
      <c r="G71" s="106">
        <v>0</v>
      </c>
      <c r="H71" s="106">
        <f>H73</f>
        <v>2287</v>
      </c>
      <c r="I71" s="112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  <c r="AW71" s="195"/>
      <c r="AX71" s="195"/>
      <c r="AY71" s="195"/>
    </row>
    <row r="72" spans="1:51" s="195" customFormat="1" x14ac:dyDescent="0.25">
      <c r="A72" s="347" t="s">
        <v>144</v>
      </c>
      <c r="B72" s="348"/>
      <c r="C72" s="349"/>
      <c r="D72" s="253" t="s">
        <v>20</v>
      </c>
      <c r="E72" s="10"/>
      <c r="F72" s="10"/>
      <c r="G72" s="11"/>
      <c r="H72" s="11"/>
      <c r="I72" s="12"/>
    </row>
    <row r="73" spans="1:51" s="81" customFormat="1" x14ac:dyDescent="0.25">
      <c r="A73" s="137"/>
      <c r="B73" s="138">
        <v>3</v>
      </c>
      <c r="C73" s="139"/>
      <c r="D73" s="140" t="s">
        <v>24</v>
      </c>
      <c r="E73" s="78"/>
      <c r="F73" s="78"/>
      <c r="G73" s="79">
        <v>0</v>
      </c>
      <c r="H73" s="79">
        <f>H74</f>
        <v>2287</v>
      </c>
      <c r="I73" s="80">
        <v>0</v>
      </c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  <c r="AW73" s="195"/>
      <c r="AX73" s="195"/>
      <c r="AY73" s="195"/>
    </row>
    <row r="74" spans="1:51" s="90" customFormat="1" x14ac:dyDescent="0.25">
      <c r="A74" s="83"/>
      <c r="B74" s="91">
        <v>32</v>
      </c>
      <c r="C74" s="85"/>
      <c r="D74" s="86" t="s">
        <v>43</v>
      </c>
      <c r="E74" s="87"/>
      <c r="F74" s="87"/>
      <c r="G74" s="88">
        <v>0</v>
      </c>
      <c r="H74" s="88">
        <v>2287</v>
      </c>
      <c r="I74" s="89">
        <v>0</v>
      </c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  <c r="AW74" s="195"/>
      <c r="AX74" s="195"/>
      <c r="AY74" s="195"/>
    </row>
    <row r="75" spans="1:51" s="158" customFormat="1" ht="18.75" customHeight="1" x14ac:dyDescent="0.25">
      <c r="A75" s="169"/>
      <c r="B75" s="181">
        <v>329</v>
      </c>
      <c r="C75" s="171"/>
      <c r="D75" s="180" t="s">
        <v>79</v>
      </c>
      <c r="E75" s="155"/>
      <c r="F75" s="155"/>
      <c r="G75" s="156">
        <v>0</v>
      </c>
      <c r="H75" s="156">
        <v>0</v>
      </c>
      <c r="I75" s="157">
        <v>0</v>
      </c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  <c r="AW75" s="195"/>
      <c r="AX75" s="195"/>
      <c r="AY75" s="195"/>
    </row>
    <row r="76" spans="1:51" hidden="1" x14ac:dyDescent="0.25">
      <c r="A76" s="54"/>
      <c r="B76" s="60"/>
      <c r="C76" s="55"/>
      <c r="D76" s="53"/>
      <c r="E76" s="10"/>
      <c r="F76" s="11"/>
      <c r="G76" s="11"/>
      <c r="H76" s="11"/>
      <c r="I76" s="12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  <c r="AW76" s="195"/>
      <c r="AX76" s="195"/>
      <c r="AY76" s="195"/>
    </row>
    <row r="77" spans="1:51" ht="15" hidden="1" customHeight="1" x14ac:dyDescent="0.25">
      <c r="A77" s="54"/>
      <c r="B77" s="60"/>
      <c r="C77" s="55"/>
      <c r="D77" s="53"/>
      <c r="E77" s="10"/>
      <c r="F77" s="11"/>
      <c r="G77" s="11"/>
      <c r="H77" s="11"/>
      <c r="I77" s="12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  <c r="AW77" s="195"/>
      <c r="AX77" s="195"/>
      <c r="AY77" s="195"/>
    </row>
    <row r="78" spans="1:51" s="202" customFormat="1" ht="24" customHeight="1" x14ac:dyDescent="0.25">
      <c r="A78" s="404" t="s">
        <v>170</v>
      </c>
      <c r="B78" s="405"/>
      <c r="C78" s="406"/>
      <c r="D78" s="111" t="s">
        <v>171</v>
      </c>
      <c r="E78" s="105"/>
      <c r="F78" s="106"/>
      <c r="G78" s="106">
        <f>G80</f>
        <v>0</v>
      </c>
      <c r="H78" s="106">
        <f>H80</f>
        <v>95</v>
      </c>
      <c r="I78" s="112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  <c r="AS78" s="203"/>
      <c r="AT78" s="203"/>
      <c r="AU78" s="203"/>
      <c r="AV78" s="203"/>
      <c r="AW78" s="203"/>
      <c r="AX78" s="203"/>
      <c r="AY78" s="203"/>
    </row>
    <row r="79" spans="1:51" s="203" customFormat="1" ht="15" customHeight="1" x14ac:dyDescent="0.25">
      <c r="A79" s="347" t="s">
        <v>144</v>
      </c>
      <c r="B79" s="348"/>
      <c r="C79" s="349"/>
      <c r="D79" s="253" t="s">
        <v>20</v>
      </c>
      <c r="E79" s="10"/>
      <c r="F79" s="11"/>
      <c r="G79" s="11"/>
      <c r="H79" s="11"/>
      <c r="I79" s="12"/>
    </row>
    <row r="80" spans="1:51" s="81" customFormat="1" x14ac:dyDescent="0.25">
      <c r="A80" s="137"/>
      <c r="B80" s="138">
        <v>3</v>
      </c>
      <c r="C80" s="139"/>
      <c r="D80" s="140" t="s">
        <v>24</v>
      </c>
      <c r="E80" s="78"/>
      <c r="F80" s="79"/>
      <c r="G80" s="79">
        <f>G81</f>
        <v>0</v>
      </c>
      <c r="H80" s="79">
        <f>H81</f>
        <v>95</v>
      </c>
      <c r="I80" s="80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195"/>
      <c r="AX80" s="195"/>
      <c r="AY80" s="195"/>
    </row>
    <row r="81" spans="1:51" s="90" customFormat="1" x14ac:dyDescent="0.25">
      <c r="A81" s="83"/>
      <c r="B81" s="91">
        <v>32</v>
      </c>
      <c r="C81" s="85"/>
      <c r="D81" s="86" t="s">
        <v>43</v>
      </c>
      <c r="E81" s="87"/>
      <c r="F81" s="88"/>
      <c r="G81" s="88"/>
      <c r="H81" s="88">
        <v>95</v>
      </c>
      <c r="I81" s="89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  <c r="AW81" s="195"/>
      <c r="AX81" s="195"/>
      <c r="AY81" s="195"/>
    </row>
    <row r="82" spans="1:51" s="195" customFormat="1" ht="18.75" customHeight="1" x14ac:dyDescent="0.25">
      <c r="A82" s="282"/>
      <c r="B82" s="196">
        <v>323</v>
      </c>
      <c r="C82" s="284"/>
      <c r="D82" s="197" t="s">
        <v>78</v>
      </c>
      <c r="E82" s="10"/>
      <c r="F82" s="11"/>
      <c r="G82" s="11"/>
      <c r="H82" s="11"/>
      <c r="I82" s="12"/>
    </row>
    <row r="83" spans="1:51" s="195" customFormat="1" hidden="1" x14ac:dyDescent="0.25">
      <c r="A83" s="69"/>
      <c r="B83" s="196"/>
      <c r="C83" s="71"/>
      <c r="D83" s="197"/>
      <c r="E83" s="10"/>
      <c r="F83" s="11"/>
      <c r="G83" s="11"/>
      <c r="H83" s="11"/>
      <c r="I83" s="12"/>
    </row>
    <row r="84" spans="1:51" s="195" customFormat="1" hidden="1" x14ac:dyDescent="0.25">
      <c r="A84" s="69"/>
      <c r="B84" s="196"/>
      <c r="C84" s="71"/>
      <c r="D84" s="197"/>
      <c r="E84" s="10"/>
      <c r="F84" s="11"/>
      <c r="G84" s="11"/>
      <c r="H84" s="11"/>
      <c r="I84" s="12"/>
    </row>
    <row r="85" spans="1:51" s="195" customFormat="1" hidden="1" x14ac:dyDescent="0.25">
      <c r="A85" s="69"/>
      <c r="B85" s="196"/>
      <c r="C85" s="71"/>
      <c r="D85" s="197"/>
      <c r="E85" s="10"/>
      <c r="F85" s="11"/>
      <c r="G85" s="11"/>
      <c r="H85" s="11"/>
      <c r="I85" s="12"/>
    </row>
    <row r="86" spans="1:51" s="195" customFormat="1" hidden="1" x14ac:dyDescent="0.25">
      <c r="A86" s="69"/>
      <c r="B86" s="198"/>
      <c r="C86" s="71"/>
      <c r="D86" s="199"/>
      <c r="E86" s="10"/>
      <c r="F86" s="11"/>
      <c r="G86" s="11"/>
      <c r="H86" s="11"/>
      <c r="I86" s="12"/>
    </row>
    <row r="87" spans="1:51" s="195" customFormat="1" ht="15.75" hidden="1" customHeight="1" x14ac:dyDescent="0.25">
      <c r="A87" s="108"/>
      <c r="B87" s="109"/>
      <c r="C87" s="110"/>
      <c r="D87" s="111"/>
      <c r="E87" s="105"/>
      <c r="F87" s="105"/>
      <c r="G87" s="106"/>
      <c r="H87" s="106"/>
      <c r="I87" s="112"/>
    </row>
    <row r="88" spans="1:51" s="195" customFormat="1" ht="15.75" hidden="1" customHeight="1" x14ac:dyDescent="0.25">
      <c r="A88" s="347"/>
      <c r="B88" s="348"/>
      <c r="C88" s="349"/>
      <c r="D88" s="253"/>
      <c r="E88" s="10"/>
      <c r="F88" s="10"/>
      <c r="G88" s="11"/>
      <c r="H88" s="11"/>
      <c r="I88" s="12"/>
    </row>
    <row r="89" spans="1:51" s="195" customFormat="1" ht="15.75" hidden="1" customHeight="1" x14ac:dyDescent="0.25">
      <c r="A89" s="137"/>
      <c r="B89" s="145"/>
      <c r="C89" s="146"/>
      <c r="D89" s="147"/>
      <c r="E89" s="78"/>
      <c r="F89" s="78"/>
      <c r="G89" s="79"/>
      <c r="H89" s="79"/>
      <c r="I89" s="80"/>
    </row>
    <row r="90" spans="1:51" s="195" customFormat="1" ht="15" hidden="1" customHeight="1" x14ac:dyDescent="0.25">
      <c r="A90" s="83"/>
      <c r="B90" s="84"/>
      <c r="C90" s="93"/>
      <c r="D90" s="164"/>
      <c r="E90" s="87"/>
      <c r="F90" s="87"/>
      <c r="G90" s="88"/>
      <c r="H90" s="88"/>
      <c r="I90" s="89"/>
    </row>
    <row r="91" spans="1:51" s="195" customFormat="1" ht="16.5" hidden="1" customHeight="1" x14ac:dyDescent="0.25">
      <c r="A91" s="169"/>
      <c r="B91" s="170"/>
      <c r="C91" s="179"/>
      <c r="D91" s="172"/>
      <c r="E91" s="155"/>
      <c r="F91" s="155"/>
      <c r="G91" s="156"/>
      <c r="H91" s="156"/>
      <c r="I91" s="157"/>
    </row>
    <row r="92" spans="1:51" s="195" customFormat="1" ht="17.25" hidden="1" customHeight="1" x14ac:dyDescent="0.25">
      <c r="A92" s="344"/>
      <c r="B92" s="345"/>
      <c r="C92" s="346"/>
      <c r="D92" s="61"/>
      <c r="E92" s="10"/>
      <c r="F92" s="11"/>
      <c r="G92" s="11"/>
      <c r="H92" s="11"/>
      <c r="I92" s="12"/>
    </row>
    <row r="93" spans="1:51" s="195" customFormat="1" ht="18.75" hidden="1" customHeight="1" x14ac:dyDescent="0.25">
      <c r="A93" s="169"/>
      <c r="B93" s="170"/>
      <c r="C93" s="179"/>
      <c r="D93" s="172"/>
      <c r="E93" s="155"/>
      <c r="F93" s="155"/>
      <c r="G93" s="156"/>
      <c r="H93" s="156"/>
      <c r="I93" s="157"/>
    </row>
    <row r="94" spans="1:51" s="195" customFormat="1" ht="17.25" hidden="1" customHeight="1" x14ac:dyDescent="0.25">
      <c r="A94" s="344"/>
      <c r="B94" s="345"/>
      <c r="C94" s="346"/>
      <c r="D94" s="61"/>
      <c r="E94" s="10"/>
      <c r="F94" s="11"/>
      <c r="G94" s="11"/>
      <c r="H94" s="11"/>
      <c r="I94" s="12"/>
    </row>
    <row r="95" spans="1:51" s="195" customFormat="1" ht="15.75" hidden="1" customHeight="1" x14ac:dyDescent="0.25">
      <c r="A95" s="169"/>
      <c r="B95" s="170"/>
      <c r="C95" s="179"/>
      <c r="D95" s="172"/>
      <c r="E95" s="155"/>
      <c r="F95" s="155"/>
      <c r="G95" s="156"/>
      <c r="H95" s="156"/>
      <c r="I95" s="157"/>
    </row>
    <row r="96" spans="1:51" s="107" customFormat="1" hidden="1" x14ac:dyDescent="0.25">
      <c r="A96" s="344"/>
      <c r="B96" s="345"/>
      <c r="C96" s="346"/>
      <c r="D96" s="61"/>
      <c r="E96" s="10"/>
      <c r="F96" s="11"/>
      <c r="G96" s="11"/>
      <c r="H96" s="11"/>
      <c r="I96" s="12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  <c r="AW96" s="195"/>
      <c r="AX96" s="195"/>
      <c r="AY96" s="195"/>
    </row>
    <row r="97" spans="1:51" s="81" customFormat="1" ht="0.75" hidden="1" customHeight="1" x14ac:dyDescent="0.25">
      <c r="A97" s="69"/>
      <c r="B97" s="70"/>
      <c r="C97" s="71"/>
      <c r="D97" s="61"/>
      <c r="E97" s="10"/>
      <c r="F97" s="11"/>
      <c r="G97" s="11"/>
      <c r="H97" s="11"/>
      <c r="I97" s="12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  <c r="AW97" s="195"/>
      <c r="AX97" s="195"/>
      <c r="AY97" s="195"/>
    </row>
    <row r="98" spans="1:51" s="90" customFormat="1" hidden="1" x14ac:dyDescent="0.25">
      <c r="A98" s="83"/>
      <c r="B98" s="84"/>
      <c r="C98" s="93"/>
      <c r="D98" s="164"/>
      <c r="E98" s="87"/>
      <c r="F98" s="87"/>
      <c r="G98" s="88"/>
      <c r="H98" s="88"/>
      <c r="I98" s="89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  <c r="AW98" s="195"/>
      <c r="AX98" s="195"/>
      <c r="AY98" s="195"/>
    </row>
    <row r="99" spans="1:51" s="158" customFormat="1" hidden="1" x14ac:dyDescent="0.25">
      <c r="A99" s="169"/>
      <c r="B99" s="170"/>
      <c r="C99" s="179"/>
      <c r="D99" s="172"/>
      <c r="E99" s="155"/>
      <c r="F99" s="155"/>
      <c r="G99" s="156"/>
      <c r="H99" s="156"/>
      <c r="I99" s="157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195"/>
      <c r="AG99" s="195"/>
      <c r="AH99" s="195"/>
      <c r="AI99" s="195"/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  <c r="AW99" s="195"/>
      <c r="AX99" s="195"/>
      <c r="AY99" s="195"/>
    </row>
    <row r="100" spans="1:51" s="195" customFormat="1" hidden="1" x14ac:dyDescent="0.25">
      <c r="A100" s="344"/>
      <c r="B100" s="345"/>
      <c r="C100" s="346"/>
      <c r="D100" s="204"/>
      <c r="E100" s="10"/>
      <c r="F100" s="11"/>
      <c r="G100" s="11"/>
      <c r="H100" s="11"/>
      <c r="I100" s="12"/>
    </row>
    <row r="101" spans="1:51" ht="14.25" hidden="1" customHeight="1" x14ac:dyDescent="0.25">
      <c r="A101" s="344"/>
      <c r="B101" s="345"/>
      <c r="C101" s="346"/>
      <c r="D101" s="61"/>
      <c r="E101" s="10"/>
      <c r="F101" s="11"/>
      <c r="G101" s="11"/>
      <c r="H101" s="11"/>
      <c r="I101" s="12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195"/>
      <c r="AG101" s="195"/>
      <c r="AH101" s="195"/>
      <c r="AI101" s="195"/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  <c r="AW101" s="195"/>
      <c r="AX101" s="195"/>
      <c r="AY101" s="195"/>
    </row>
    <row r="102" spans="1:51" s="195" customFormat="1" hidden="1" x14ac:dyDescent="0.25">
      <c r="A102" s="68"/>
      <c r="B102" s="72"/>
      <c r="C102" s="73"/>
      <c r="D102" s="194"/>
      <c r="E102" s="10"/>
      <c r="F102" s="11"/>
      <c r="G102" s="11"/>
      <c r="H102" s="11"/>
      <c r="I102" s="12"/>
    </row>
    <row r="103" spans="1:51" s="195" customFormat="1" hidden="1" x14ac:dyDescent="0.25">
      <c r="A103" s="69"/>
      <c r="B103" s="196"/>
      <c r="C103" s="71"/>
      <c r="D103" s="197"/>
      <c r="E103" s="10"/>
      <c r="F103" s="11"/>
      <c r="G103" s="11"/>
      <c r="H103" s="11"/>
      <c r="I103" s="12"/>
    </row>
    <row r="104" spans="1:51" s="195" customFormat="1" hidden="1" x14ac:dyDescent="0.25">
      <c r="A104" s="69"/>
      <c r="B104" s="196"/>
      <c r="C104" s="71"/>
      <c r="D104" s="197"/>
      <c r="E104" s="10"/>
      <c r="F104" s="11"/>
      <c r="G104" s="11"/>
      <c r="H104" s="11"/>
      <c r="I104" s="12"/>
    </row>
    <row r="105" spans="1:51" s="195" customFormat="1" hidden="1" x14ac:dyDescent="0.25">
      <c r="A105" s="69"/>
      <c r="B105" s="196"/>
      <c r="C105" s="71"/>
      <c r="D105" s="197"/>
      <c r="E105" s="10"/>
      <c r="F105" s="11"/>
      <c r="G105" s="11"/>
      <c r="H105" s="11"/>
      <c r="I105" s="12"/>
    </row>
    <row r="106" spans="1:51" s="195" customFormat="1" hidden="1" x14ac:dyDescent="0.25">
      <c r="A106" s="69"/>
      <c r="B106" s="198"/>
      <c r="C106" s="71"/>
      <c r="D106" s="199"/>
      <c r="E106" s="10"/>
      <c r="F106" s="11"/>
      <c r="G106" s="11"/>
      <c r="H106" s="11"/>
      <c r="I106" s="12"/>
    </row>
    <row r="107" spans="1:51" s="195" customFormat="1" ht="6.75" hidden="1" x14ac:dyDescent="0.25">
      <c r="A107" s="69"/>
      <c r="B107" s="196"/>
      <c r="C107" s="71"/>
      <c r="D107" s="197"/>
      <c r="E107" s="10"/>
      <c r="F107" s="11"/>
      <c r="G107" s="11"/>
      <c r="H107" s="11"/>
      <c r="I107" s="12"/>
    </row>
    <row r="108" spans="1:51" s="195" customFormat="1" ht="6.75" hidden="1" x14ac:dyDescent="0.25">
      <c r="A108" s="69"/>
      <c r="B108" s="198"/>
      <c r="C108" s="71"/>
      <c r="D108" s="199"/>
      <c r="E108" s="10"/>
      <c r="F108" s="11"/>
      <c r="G108" s="11"/>
      <c r="H108" s="11"/>
      <c r="I108" s="12"/>
    </row>
    <row r="109" spans="1:51" s="195" customFormat="1" ht="6.75" hidden="1" x14ac:dyDescent="0.25">
      <c r="A109" s="69"/>
      <c r="B109" s="200"/>
      <c r="C109" s="71"/>
      <c r="D109" s="201"/>
      <c r="E109" s="10"/>
      <c r="F109" s="11"/>
      <c r="G109" s="11"/>
      <c r="H109" s="11"/>
      <c r="I109" s="12"/>
    </row>
    <row r="110" spans="1:51" s="195" customFormat="1" ht="7.5" hidden="1" customHeight="1" x14ac:dyDescent="0.25">
      <c r="A110" s="69"/>
      <c r="B110" s="198"/>
      <c r="C110" s="71"/>
      <c r="D110" s="199"/>
      <c r="E110" s="10"/>
      <c r="F110" s="11"/>
      <c r="G110" s="11"/>
      <c r="H110" s="11"/>
      <c r="I110" s="12"/>
    </row>
    <row r="111" spans="1:51" s="195" customFormat="1" ht="17.25" customHeight="1" x14ac:dyDescent="0.25">
      <c r="A111" s="101" t="s">
        <v>95</v>
      </c>
      <c r="B111" s="102"/>
      <c r="C111" s="103"/>
      <c r="D111" s="100" t="s">
        <v>133</v>
      </c>
      <c r="E111" s="106"/>
      <c r="F111" s="106"/>
      <c r="G111" s="106">
        <f>G113</f>
        <v>519</v>
      </c>
      <c r="H111" s="106">
        <f>H113</f>
        <v>531</v>
      </c>
      <c r="I111" s="106"/>
    </row>
    <row r="112" spans="1:51" s="195" customFormat="1" ht="17.25" customHeight="1" x14ac:dyDescent="0.25">
      <c r="A112" s="347" t="s">
        <v>144</v>
      </c>
      <c r="B112" s="348"/>
      <c r="C112" s="349"/>
      <c r="D112" s="253" t="s">
        <v>20</v>
      </c>
      <c r="E112" s="11"/>
      <c r="F112" s="11"/>
      <c r="G112" s="11"/>
      <c r="H112" s="11"/>
      <c r="I112" s="11"/>
    </row>
    <row r="113" spans="1:9" s="195" customFormat="1" ht="17.25" customHeight="1" x14ac:dyDescent="0.25">
      <c r="A113" s="389">
        <v>3</v>
      </c>
      <c r="B113" s="390"/>
      <c r="C113" s="391"/>
      <c r="D113" s="77" t="s">
        <v>24</v>
      </c>
      <c r="E113" s="79"/>
      <c r="F113" s="79"/>
      <c r="G113" s="79">
        <f t="shared" ref="G113:G115" si="3">G114</f>
        <v>519</v>
      </c>
      <c r="H113" s="79">
        <f>H114</f>
        <v>531</v>
      </c>
      <c r="I113" s="79"/>
    </row>
    <row r="114" spans="1:9" s="195" customFormat="1" ht="17.25" customHeight="1" x14ac:dyDescent="0.25">
      <c r="A114" s="395">
        <v>32</v>
      </c>
      <c r="B114" s="396"/>
      <c r="C114" s="397"/>
      <c r="D114" s="94" t="s">
        <v>43</v>
      </c>
      <c r="E114" s="88"/>
      <c r="F114" s="88"/>
      <c r="G114" s="88">
        <v>519</v>
      </c>
      <c r="H114" s="88">
        <v>531</v>
      </c>
      <c r="I114" s="88"/>
    </row>
    <row r="115" spans="1:9" s="195" customFormat="1" ht="15" customHeight="1" x14ac:dyDescent="0.25">
      <c r="A115" s="282"/>
      <c r="B115" s="196">
        <v>323</v>
      </c>
      <c r="C115" s="284"/>
      <c r="D115" s="197" t="s">
        <v>78</v>
      </c>
      <c r="E115" s="10"/>
      <c r="F115" s="10"/>
      <c r="G115" s="10">
        <f t="shared" si="3"/>
        <v>0</v>
      </c>
      <c r="H115" s="11"/>
      <c r="I115" s="12"/>
    </row>
    <row r="116" spans="1:9" s="195" customFormat="1" ht="0.75" customHeight="1" x14ac:dyDescent="0.25">
      <c r="A116" s="69"/>
      <c r="B116" s="196"/>
      <c r="C116" s="71"/>
      <c r="D116" s="194"/>
      <c r="E116" s="10"/>
      <c r="F116" s="11"/>
      <c r="G116" s="11"/>
      <c r="H116" s="11"/>
      <c r="I116" s="12"/>
    </row>
    <row r="117" spans="1:9" s="195" customFormat="1" ht="15" hidden="1" customHeight="1" x14ac:dyDescent="0.25">
      <c r="A117" s="108"/>
      <c r="B117" s="109"/>
      <c r="C117" s="110"/>
      <c r="D117" s="111"/>
      <c r="E117" s="230"/>
      <c r="F117" s="230"/>
      <c r="G117" s="231"/>
      <c r="H117" s="231"/>
      <c r="I117" s="232"/>
    </row>
    <row r="118" spans="1:9" s="195" customFormat="1" ht="15" hidden="1" customHeight="1" x14ac:dyDescent="0.25">
      <c r="A118" s="347"/>
      <c r="B118" s="348"/>
      <c r="C118" s="349"/>
      <c r="D118" s="253"/>
      <c r="E118" s="242"/>
      <c r="F118" s="242"/>
      <c r="G118" s="243"/>
      <c r="H118" s="243"/>
      <c r="I118" s="244"/>
    </row>
    <row r="119" spans="1:9" s="195" customFormat="1" ht="15" hidden="1" customHeight="1" x14ac:dyDescent="0.25">
      <c r="A119" s="137"/>
      <c r="B119" s="145"/>
      <c r="C119" s="146"/>
      <c r="D119" s="147"/>
      <c r="E119" s="233"/>
      <c r="F119" s="233"/>
      <c r="G119" s="234"/>
      <c r="H119" s="234"/>
      <c r="I119" s="235"/>
    </row>
    <row r="120" spans="1:9" s="195" customFormat="1" ht="15" hidden="1" customHeight="1" x14ac:dyDescent="0.25">
      <c r="A120" s="229"/>
      <c r="B120" s="227"/>
      <c r="C120" s="228"/>
      <c r="D120" s="164"/>
      <c r="E120" s="236"/>
      <c r="F120" s="236"/>
      <c r="G120" s="237"/>
      <c r="H120" s="237"/>
      <c r="I120" s="238"/>
    </row>
    <row r="121" spans="1:9" s="195" customFormat="1" ht="15" hidden="1" customHeight="1" x14ac:dyDescent="0.25">
      <c r="A121" s="169"/>
      <c r="B121" s="170"/>
      <c r="C121" s="179"/>
      <c r="D121" s="172"/>
      <c r="E121" s="239"/>
      <c r="F121" s="239"/>
      <c r="G121" s="240"/>
      <c r="H121" s="240"/>
      <c r="I121" s="241"/>
    </row>
    <row r="122" spans="1:9" s="195" customFormat="1" ht="15" hidden="1" customHeight="1" x14ac:dyDescent="0.25">
      <c r="A122" s="344"/>
      <c r="B122" s="345"/>
      <c r="C122" s="346"/>
      <c r="D122" s="61"/>
      <c r="E122" s="242"/>
      <c r="F122" s="242"/>
      <c r="G122" s="243"/>
      <c r="H122" s="243"/>
      <c r="I122" s="244"/>
    </row>
    <row r="123" spans="1:9" s="195" customFormat="1" ht="15" hidden="1" customHeight="1" x14ac:dyDescent="0.25">
      <c r="A123" s="169"/>
      <c r="B123" s="170"/>
      <c r="C123" s="179"/>
      <c r="D123" s="172"/>
      <c r="E123" s="239"/>
      <c r="F123" s="239"/>
      <c r="G123" s="240"/>
      <c r="H123" s="240"/>
      <c r="I123" s="241"/>
    </row>
    <row r="124" spans="1:9" s="195" customFormat="1" ht="15" hidden="1" customHeight="1" x14ac:dyDescent="0.25">
      <c r="A124" s="344"/>
      <c r="B124" s="345"/>
      <c r="C124" s="346"/>
      <c r="D124" s="61"/>
      <c r="E124" s="242"/>
      <c r="F124" s="242"/>
      <c r="G124" s="243"/>
      <c r="H124" s="243"/>
      <c r="I124" s="244"/>
    </row>
    <row r="125" spans="1:9" s="195" customFormat="1" ht="15" hidden="1" customHeight="1" x14ac:dyDescent="0.25">
      <c r="A125" s="169"/>
      <c r="B125" s="170"/>
      <c r="C125" s="179"/>
      <c r="D125" s="172"/>
      <c r="E125" s="239"/>
      <c r="F125" s="239"/>
      <c r="G125" s="240"/>
      <c r="H125" s="240"/>
      <c r="I125" s="241"/>
    </row>
    <row r="126" spans="1:9" s="195" customFormat="1" ht="15" hidden="1" customHeight="1" x14ac:dyDescent="0.25">
      <c r="A126" s="344"/>
      <c r="B126" s="345"/>
      <c r="C126" s="346"/>
      <c r="D126" s="61"/>
      <c r="E126" s="242"/>
      <c r="F126" s="242"/>
      <c r="G126" s="243"/>
      <c r="H126" s="243"/>
      <c r="I126" s="244"/>
    </row>
    <row r="127" spans="1:9" s="195" customFormat="1" ht="15" hidden="1" customHeight="1" x14ac:dyDescent="0.25">
      <c r="A127" s="344"/>
      <c r="B127" s="345"/>
      <c r="C127" s="346"/>
      <c r="D127" s="61"/>
      <c r="E127" s="242"/>
      <c r="F127" s="242"/>
      <c r="G127" s="243"/>
      <c r="H127" s="243"/>
      <c r="I127" s="244"/>
    </row>
    <row r="128" spans="1:9" s="195" customFormat="1" ht="15" hidden="1" customHeight="1" x14ac:dyDescent="0.25">
      <c r="A128" s="229"/>
      <c r="B128" s="227"/>
      <c r="C128" s="228"/>
      <c r="D128" s="164"/>
      <c r="E128" s="236"/>
      <c r="F128" s="236"/>
      <c r="G128" s="237"/>
      <c r="H128" s="237"/>
      <c r="I128" s="238"/>
    </row>
    <row r="129" spans="1:9" s="195" customFormat="1" ht="15" hidden="1" customHeight="1" x14ac:dyDescent="0.25">
      <c r="A129" s="169"/>
      <c r="B129" s="170"/>
      <c r="C129" s="179"/>
      <c r="D129" s="172"/>
      <c r="E129" s="239"/>
      <c r="F129" s="239"/>
      <c r="G129" s="240"/>
      <c r="H129" s="240"/>
      <c r="I129" s="241"/>
    </row>
    <row r="130" spans="1:9" s="195" customFormat="1" ht="15" hidden="1" customHeight="1" x14ac:dyDescent="0.25">
      <c r="A130" s="344"/>
      <c r="B130" s="345"/>
      <c r="C130" s="346"/>
      <c r="D130" s="204"/>
      <c r="E130" s="242"/>
      <c r="F130" s="242"/>
      <c r="G130" s="243"/>
      <c r="H130" s="243"/>
      <c r="I130" s="244"/>
    </row>
    <row r="131" spans="1:9" s="195" customFormat="1" ht="15" hidden="1" customHeight="1" x14ac:dyDescent="0.25">
      <c r="A131" s="344"/>
      <c r="B131" s="345"/>
      <c r="C131" s="346"/>
      <c r="D131" s="61"/>
      <c r="E131" s="242"/>
      <c r="F131" s="242"/>
      <c r="G131" s="243"/>
      <c r="H131" s="243"/>
      <c r="I131" s="244"/>
    </row>
    <row r="132" spans="1:9" s="195" customFormat="1" ht="15" customHeight="1" x14ac:dyDescent="0.25">
      <c r="A132" s="108" t="s">
        <v>139</v>
      </c>
      <c r="B132" s="109"/>
      <c r="C132" s="110"/>
      <c r="D132" s="111" t="s">
        <v>140</v>
      </c>
      <c r="E132" s="230"/>
      <c r="F132" s="230"/>
      <c r="G132" s="230">
        <f>G134</f>
        <v>4706</v>
      </c>
      <c r="H132" s="230">
        <f>H134</f>
        <v>10922</v>
      </c>
      <c r="I132" s="230"/>
    </row>
    <row r="133" spans="1:9" s="195" customFormat="1" ht="15" customHeight="1" x14ac:dyDescent="0.25">
      <c r="A133" s="347" t="s">
        <v>144</v>
      </c>
      <c r="B133" s="348"/>
      <c r="C133" s="349"/>
      <c r="D133" s="253" t="s">
        <v>20</v>
      </c>
      <c r="E133" s="242"/>
      <c r="F133" s="242"/>
      <c r="G133" s="242"/>
      <c r="H133" s="242"/>
      <c r="I133" s="242"/>
    </row>
    <row r="134" spans="1:9" s="195" customFormat="1" ht="15" customHeight="1" x14ac:dyDescent="0.25">
      <c r="A134" s="137"/>
      <c r="B134" s="145">
        <v>3</v>
      </c>
      <c r="C134" s="146"/>
      <c r="D134" s="147" t="s">
        <v>24</v>
      </c>
      <c r="E134" s="233"/>
      <c r="F134" s="233"/>
      <c r="G134" s="233">
        <f>G135+G143</f>
        <v>4706</v>
      </c>
      <c r="H134" s="233">
        <f>H135+H143</f>
        <v>10922</v>
      </c>
      <c r="I134" s="233"/>
    </row>
    <row r="135" spans="1:9" s="195" customFormat="1" ht="15" customHeight="1" x14ac:dyDescent="0.25">
      <c r="A135" s="229"/>
      <c r="B135" s="227">
        <v>31</v>
      </c>
      <c r="C135" s="228"/>
      <c r="D135" s="164" t="s">
        <v>25</v>
      </c>
      <c r="E135" s="236"/>
      <c r="F135" s="236"/>
      <c r="G135" s="236">
        <v>4491</v>
      </c>
      <c r="H135" s="236">
        <v>10585</v>
      </c>
      <c r="I135" s="236"/>
    </row>
    <row r="136" spans="1:9" s="195" customFormat="1" ht="14.25" customHeight="1" x14ac:dyDescent="0.25">
      <c r="A136" s="169"/>
      <c r="B136" s="170">
        <v>311</v>
      </c>
      <c r="C136" s="179"/>
      <c r="D136" s="172" t="s">
        <v>112</v>
      </c>
      <c r="E136" s="239"/>
      <c r="F136" s="239"/>
      <c r="G136" s="239">
        <f>G137</f>
        <v>0</v>
      </c>
      <c r="H136" s="239"/>
      <c r="I136" s="239"/>
    </row>
    <row r="137" spans="1:9" s="195" customFormat="1" ht="15" hidden="1" customHeight="1" x14ac:dyDescent="0.25">
      <c r="A137" s="344"/>
      <c r="B137" s="345"/>
      <c r="C137" s="346"/>
      <c r="D137" s="61"/>
      <c r="E137" s="242"/>
      <c r="F137" s="242"/>
      <c r="G137" s="242"/>
      <c r="H137" s="242"/>
      <c r="I137" s="242"/>
    </row>
    <row r="138" spans="1:9" s="195" customFormat="1" ht="15" customHeight="1" x14ac:dyDescent="0.25">
      <c r="A138" s="169"/>
      <c r="B138" s="170">
        <v>312</v>
      </c>
      <c r="C138" s="179"/>
      <c r="D138" s="172" t="s">
        <v>93</v>
      </c>
      <c r="E138" s="239"/>
      <c r="F138" s="239"/>
      <c r="G138" s="239">
        <f>G139</f>
        <v>0</v>
      </c>
      <c r="H138" s="239"/>
      <c r="I138" s="239"/>
    </row>
    <row r="139" spans="1:9" s="195" customFormat="1" ht="15" hidden="1" customHeight="1" x14ac:dyDescent="0.25">
      <c r="A139" s="344"/>
      <c r="B139" s="345"/>
      <c r="C139" s="346"/>
      <c r="D139" s="61"/>
      <c r="E139" s="242"/>
      <c r="F139" s="242"/>
      <c r="G139" s="242"/>
      <c r="H139" s="242"/>
      <c r="I139" s="242"/>
    </row>
    <row r="140" spans="1:9" s="195" customFormat="1" ht="15" customHeight="1" x14ac:dyDescent="0.25">
      <c r="A140" s="169"/>
      <c r="B140" s="170">
        <v>313</v>
      </c>
      <c r="C140" s="179"/>
      <c r="D140" s="172" t="s">
        <v>94</v>
      </c>
      <c r="E140" s="239"/>
      <c r="F140" s="239"/>
      <c r="G140" s="239">
        <f>G141</f>
        <v>0</v>
      </c>
      <c r="H140" s="239"/>
      <c r="I140" s="239"/>
    </row>
    <row r="141" spans="1:9" s="195" customFormat="1" ht="0.75" customHeight="1" x14ac:dyDescent="0.25">
      <c r="A141" s="344"/>
      <c r="B141" s="345"/>
      <c r="C141" s="346"/>
      <c r="D141" s="61"/>
      <c r="E141" s="242"/>
      <c r="F141" s="242"/>
      <c r="G141" s="242"/>
      <c r="H141" s="242"/>
      <c r="I141" s="242"/>
    </row>
    <row r="142" spans="1:9" s="195" customFormat="1" ht="3.75" hidden="1" customHeight="1" x14ac:dyDescent="0.25">
      <c r="A142" s="224"/>
      <c r="B142" s="225"/>
      <c r="C142" s="226"/>
      <c r="D142" s="61"/>
      <c r="E142" s="242"/>
      <c r="F142" s="242"/>
      <c r="G142" s="242"/>
      <c r="H142" s="242"/>
      <c r="I142" s="242"/>
    </row>
    <row r="143" spans="1:9" s="195" customFormat="1" ht="15" customHeight="1" x14ac:dyDescent="0.25">
      <c r="A143" s="229"/>
      <c r="B143" s="227">
        <v>32</v>
      </c>
      <c r="C143" s="228"/>
      <c r="D143" s="164" t="s">
        <v>43</v>
      </c>
      <c r="E143" s="236"/>
      <c r="F143" s="236"/>
      <c r="G143" s="236">
        <v>215</v>
      </c>
      <c r="H143" s="236">
        <v>337</v>
      </c>
      <c r="I143" s="236"/>
    </row>
    <row r="144" spans="1:9" s="195" customFormat="1" ht="15" customHeight="1" x14ac:dyDescent="0.25">
      <c r="A144" s="169"/>
      <c r="B144" s="170">
        <v>321</v>
      </c>
      <c r="C144" s="179"/>
      <c r="D144" s="172" t="s">
        <v>75</v>
      </c>
      <c r="E144" s="239"/>
      <c r="F144" s="239"/>
      <c r="G144" s="239">
        <f>G145+G146</f>
        <v>0</v>
      </c>
      <c r="H144" s="239"/>
      <c r="I144" s="239"/>
    </row>
    <row r="145" spans="1:9" s="195" customFormat="1" ht="15" hidden="1" customHeight="1" x14ac:dyDescent="0.25">
      <c r="A145" s="344"/>
      <c r="B145" s="345"/>
      <c r="C145" s="346"/>
      <c r="D145" s="204"/>
      <c r="E145" s="242"/>
      <c r="F145" s="242"/>
      <c r="G145" s="242"/>
      <c r="H145" s="242"/>
      <c r="I145" s="242"/>
    </row>
    <row r="146" spans="1:9" s="195" customFormat="1" ht="15" hidden="1" customHeight="1" x14ac:dyDescent="0.25">
      <c r="A146" s="344"/>
      <c r="B146" s="345"/>
      <c r="C146" s="346"/>
      <c r="D146" s="61"/>
      <c r="E146" s="242"/>
      <c r="F146" s="242"/>
      <c r="G146" s="242"/>
      <c r="H146" s="242"/>
      <c r="I146" s="242"/>
    </row>
    <row r="147" spans="1:9" s="195" customFormat="1" ht="15" customHeight="1" x14ac:dyDescent="0.25">
      <c r="A147" s="108" t="s">
        <v>141</v>
      </c>
      <c r="B147" s="109"/>
      <c r="C147" s="110"/>
      <c r="D147" s="111" t="s">
        <v>142</v>
      </c>
      <c r="E147" s="230"/>
      <c r="F147" s="230"/>
      <c r="G147" s="230">
        <f>G149</f>
        <v>10982</v>
      </c>
      <c r="H147" s="230">
        <f>H149</f>
        <v>3735</v>
      </c>
      <c r="I147" s="230"/>
    </row>
    <row r="148" spans="1:9" s="195" customFormat="1" ht="15" customHeight="1" x14ac:dyDescent="0.25">
      <c r="A148" s="347" t="s">
        <v>144</v>
      </c>
      <c r="B148" s="348"/>
      <c r="C148" s="349"/>
      <c r="D148" s="253" t="s">
        <v>20</v>
      </c>
      <c r="E148" s="242"/>
      <c r="F148" s="242"/>
      <c r="G148" s="242"/>
      <c r="H148" s="242"/>
      <c r="I148" s="242"/>
    </row>
    <row r="149" spans="1:9" s="195" customFormat="1" ht="15" customHeight="1" x14ac:dyDescent="0.25">
      <c r="A149" s="137"/>
      <c r="B149" s="145">
        <v>3</v>
      </c>
      <c r="C149" s="146"/>
      <c r="D149" s="147" t="s">
        <v>24</v>
      </c>
      <c r="E149" s="233"/>
      <c r="F149" s="233"/>
      <c r="G149" s="233">
        <f>G150+G158</f>
        <v>10982</v>
      </c>
      <c r="H149" s="233">
        <f>H150+H158</f>
        <v>3735</v>
      </c>
      <c r="I149" s="233"/>
    </row>
    <row r="150" spans="1:9" s="195" customFormat="1" ht="15" customHeight="1" x14ac:dyDescent="0.25">
      <c r="A150" s="229"/>
      <c r="B150" s="227">
        <v>31</v>
      </c>
      <c r="C150" s="228"/>
      <c r="D150" s="164" t="s">
        <v>25</v>
      </c>
      <c r="E150" s="236"/>
      <c r="F150" s="236"/>
      <c r="G150" s="236">
        <v>10263</v>
      </c>
      <c r="H150" s="236">
        <v>3538</v>
      </c>
      <c r="I150" s="236"/>
    </row>
    <row r="151" spans="1:9" s="195" customFormat="1" ht="15" customHeight="1" x14ac:dyDescent="0.25">
      <c r="A151" s="169"/>
      <c r="B151" s="170">
        <v>311</v>
      </c>
      <c r="C151" s="179"/>
      <c r="D151" s="172" t="s">
        <v>112</v>
      </c>
      <c r="E151" s="239"/>
      <c r="F151" s="239"/>
      <c r="G151" s="239">
        <f>G152</f>
        <v>0</v>
      </c>
      <c r="H151" s="239"/>
      <c r="I151" s="239"/>
    </row>
    <row r="152" spans="1:9" s="195" customFormat="1" ht="0.75" customHeight="1" x14ac:dyDescent="0.25">
      <c r="A152" s="344"/>
      <c r="B152" s="345"/>
      <c r="C152" s="346"/>
      <c r="D152" s="61"/>
      <c r="E152" s="242"/>
      <c r="F152" s="242"/>
      <c r="G152" s="242"/>
      <c r="H152" s="242"/>
      <c r="I152" s="242"/>
    </row>
    <row r="153" spans="1:9" s="195" customFormat="1" ht="14.25" customHeight="1" x14ac:dyDescent="0.25">
      <c r="A153" s="169"/>
      <c r="B153" s="170">
        <v>312</v>
      </c>
      <c r="C153" s="179"/>
      <c r="D153" s="172" t="s">
        <v>93</v>
      </c>
      <c r="E153" s="239"/>
      <c r="F153" s="239"/>
      <c r="G153" s="239">
        <f>G154</f>
        <v>0</v>
      </c>
      <c r="H153" s="239"/>
      <c r="I153" s="239"/>
    </row>
    <row r="154" spans="1:9" s="195" customFormat="1" ht="15" hidden="1" customHeight="1" x14ac:dyDescent="0.25">
      <c r="A154" s="344"/>
      <c r="B154" s="345"/>
      <c r="C154" s="346"/>
      <c r="D154" s="61"/>
      <c r="E154" s="242"/>
      <c r="F154" s="242"/>
      <c r="G154" s="242"/>
      <c r="H154" s="242"/>
      <c r="I154" s="242"/>
    </row>
    <row r="155" spans="1:9" s="195" customFormat="1" ht="15" customHeight="1" x14ac:dyDescent="0.25">
      <c r="A155" s="169"/>
      <c r="B155" s="170">
        <v>313</v>
      </c>
      <c r="C155" s="179"/>
      <c r="D155" s="172" t="s">
        <v>94</v>
      </c>
      <c r="E155" s="239"/>
      <c r="F155" s="239"/>
      <c r="G155" s="239">
        <f>G156</f>
        <v>0</v>
      </c>
      <c r="H155" s="239"/>
      <c r="I155" s="239"/>
    </row>
    <row r="156" spans="1:9" s="195" customFormat="1" ht="0.75" customHeight="1" x14ac:dyDescent="0.25">
      <c r="A156" s="344"/>
      <c r="B156" s="345"/>
      <c r="C156" s="346"/>
      <c r="D156" s="61"/>
      <c r="E156" s="242"/>
      <c r="F156" s="242"/>
      <c r="G156" s="242"/>
      <c r="H156" s="242"/>
      <c r="I156" s="242"/>
    </row>
    <row r="157" spans="1:9" s="195" customFormat="1" ht="15" hidden="1" customHeight="1" x14ac:dyDescent="0.25">
      <c r="A157" s="224"/>
      <c r="B157" s="225"/>
      <c r="C157" s="226"/>
      <c r="D157" s="61"/>
      <c r="E157" s="242"/>
      <c r="F157" s="242"/>
      <c r="G157" s="242"/>
      <c r="H157" s="242"/>
      <c r="I157" s="242"/>
    </row>
    <row r="158" spans="1:9" s="195" customFormat="1" ht="15" customHeight="1" x14ac:dyDescent="0.25">
      <c r="A158" s="407">
        <v>32</v>
      </c>
      <c r="B158" s="408"/>
      <c r="C158" s="409"/>
      <c r="D158" s="164" t="s">
        <v>43</v>
      </c>
      <c r="E158" s="236"/>
      <c r="F158" s="236"/>
      <c r="G158" s="236">
        <v>719</v>
      </c>
      <c r="H158" s="236">
        <v>197</v>
      </c>
      <c r="I158" s="236"/>
    </row>
    <row r="159" spans="1:9" s="195" customFormat="1" ht="15" customHeight="1" x14ac:dyDescent="0.25">
      <c r="A159" s="365">
        <v>321</v>
      </c>
      <c r="B159" s="366"/>
      <c r="C159" s="367"/>
      <c r="D159" s="172" t="s">
        <v>75</v>
      </c>
      <c r="E159" s="239"/>
      <c r="F159" s="239"/>
      <c r="G159" s="239">
        <f>G160+G161</f>
        <v>0</v>
      </c>
      <c r="H159" s="239"/>
      <c r="I159" s="239"/>
    </row>
    <row r="160" spans="1:9" s="195" customFormat="1" ht="15" hidden="1" customHeight="1" x14ac:dyDescent="0.25">
      <c r="A160" s="344"/>
      <c r="B160" s="345"/>
      <c r="C160" s="346"/>
      <c r="D160" s="204"/>
      <c r="E160" s="242"/>
      <c r="F160" s="242"/>
      <c r="G160" s="242"/>
      <c r="H160" s="242"/>
      <c r="I160" s="242"/>
    </row>
    <row r="161" spans="1:43" s="195" customFormat="1" ht="15" hidden="1" customHeight="1" x14ac:dyDescent="0.25">
      <c r="A161" s="344"/>
      <c r="B161" s="345"/>
      <c r="C161" s="346"/>
      <c r="D161" s="61"/>
      <c r="E161" s="242"/>
      <c r="F161" s="242"/>
      <c r="G161" s="242"/>
      <c r="H161" s="242"/>
      <c r="I161" s="242"/>
    </row>
    <row r="162" spans="1:43" s="195" customFormat="1" ht="15" hidden="1" customHeight="1" x14ac:dyDescent="0.25">
      <c r="A162" s="224"/>
      <c r="B162" s="196"/>
      <c r="C162" s="226"/>
      <c r="D162" s="194"/>
      <c r="E162" s="10"/>
      <c r="F162" s="10"/>
      <c r="G162" s="11"/>
      <c r="H162" s="11"/>
      <c r="I162" s="12"/>
    </row>
    <row r="163" spans="1:43" s="107" customFormat="1" ht="26.25" x14ac:dyDescent="0.25">
      <c r="A163" s="113" t="s">
        <v>87</v>
      </c>
      <c r="B163" s="109"/>
      <c r="C163" s="110"/>
      <c r="D163" s="111" t="s">
        <v>96</v>
      </c>
      <c r="E163" s="105"/>
      <c r="F163" s="105"/>
      <c r="G163" s="106">
        <v>0</v>
      </c>
      <c r="H163" s="106">
        <f>H164</f>
        <v>108</v>
      </c>
      <c r="I163" s="112"/>
      <c r="J163" s="195"/>
      <c r="K163" s="195"/>
      <c r="L163" s="195"/>
      <c r="M163" s="195"/>
      <c r="N163" s="195"/>
      <c r="O163" s="195"/>
      <c r="P163" s="195"/>
      <c r="Q163" s="195"/>
      <c r="R163" s="195"/>
      <c r="S163" s="195"/>
      <c r="T163" s="195"/>
      <c r="U163" s="195"/>
      <c r="V163" s="195"/>
      <c r="W163" s="195"/>
      <c r="X163" s="195"/>
      <c r="Y163" s="195"/>
      <c r="Z163" s="195"/>
      <c r="AA163" s="195"/>
      <c r="AB163" s="195"/>
      <c r="AC163" s="195"/>
      <c r="AD163" s="195"/>
      <c r="AE163" s="195"/>
      <c r="AF163" s="195"/>
      <c r="AG163" s="195"/>
      <c r="AH163" s="195"/>
      <c r="AI163" s="195"/>
      <c r="AJ163" s="195"/>
      <c r="AK163" s="195"/>
      <c r="AL163" s="195"/>
      <c r="AM163" s="195"/>
      <c r="AN163" s="195"/>
      <c r="AO163" s="195"/>
      <c r="AP163" s="195"/>
      <c r="AQ163" s="195"/>
    </row>
    <row r="164" spans="1:43" s="121" customFormat="1" ht="30" customHeight="1" x14ac:dyDescent="0.25">
      <c r="A164" s="114" t="s">
        <v>100</v>
      </c>
      <c r="B164" s="115"/>
      <c r="C164" s="116"/>
      <c r="D164" s="117" t="s">
        <v>97</v>
      </c>
      <c r="E164" s="118"/>
      <c r="F164" s="118"/>
      <c r="G164" s="119">
        <v>0</v>
      </c>
      <c r="H164" s="119">
        <f>H166</f>
        <v>108</v>
      </c>
      <c r="I164" s="120"/>
      <c r="J164" s="195"/>
      <c r="K164" s="195"/>
      <c r="L164" s="195"/>
      <c r="M164" s="195"/>
      <c r="N164" s="195"/>
      <c r="O164" s="195"/>
      <c r="P164" s="195"/>
      <c r="Q164" s="195"/>
      <c r="R164" s="195"/>
      <c r="S164" s="195"/>
      <c r="T164" s="195"/>
      <c r="U164" s="195"/>
      <c r="V164" s="195"/>
      <c r="W164" s="195"/>
      <c r="X164" s="195"/>
      <c r="Y164" s="195"/>
      <c r="Z164" s="195"/>
      <c r="AA164" s="195"/>
      <c r="AB164" s="195"/>
      <c r="AC164" s="195"/>
      <c r="AD164" s="195"/>
      <c r="AE164" s="195"/>
      <c r="AF164" s="195"/>
      <c r="AG164" s="195"/>
      <c r="AH164" s="195"/>
      <c r="AI164" s="195"/>
      <c r="AJ164" s="195"/>
      <c r="AK164" s="195"/>
      <c r="AL164" s="195"/>
      <c r="AM164" s="195"/>
      <c r="AN164" s="195"/>
      <c r="AO164" s="195"/>
      <c r="AP164" s="195"/>
      <c r="AQ164" s="195"/>
    </row>
    <row r="165" spans="1:43" s="195" customFormat="1" ht="15.75" customHeight="1" x14ac:dyDescent="0.25">
      <c r="A165" s="347" t="s">
        <v>144</v>
      </c>
      <c r="B165" s="348"/>
      <c r="C165" s="349"/>
      <c r="D165" s="253" t="s">
        <v>20</v>
      </c>
      <c r="E165" s="10"/>
      <c r="F165" s="10"/>
      <c r="G165" s="11"/>
      <c r="H165" s="11"/>
      <c r="I165" s="12"/>
    </row>
    <row r="166" spans="1:43" s="81" customFormat="1" x14ac:dyDescent="0.25">
      <c r="A166" s="137"/>
      <c r="B166" s="141">
        <v>3</v>
      </c>
      <c r="C166" s="139"/>
      <c r="D166" s="140" t="s">
        <v>24</v>
      </c>
      <c r="E166" s="78"/>
      <c r="F166" s="78"/>
      <c r="G166" s="79">
        <v>0</v>
      </c>
      <c r="H166" s="79">
        <f>H167</f>
        <v>108</v>
      </c>
      <c r="I166" s="80"/>
      <c r="J166" s="195"/>
      <c r="K166" s="195"/>
      <c r="L166" s="195"/>
      <c r="M166" s="195"/>
      <c r="N166" s="195"/>
      <c r="O166" s="195"/>
      <c r="P166" s="195"/>
      <c r="Q166" s="195"/>
      <c r="R166" s="195"/>
      <c r="S166" s="195"/>
      <c r="T166" s="195"/>
      <c r="U166" s="195"/>
      <c r="V166" s="195"/>
      <c r="W166" s="195"/>
      <c r="X166" s="195"/>
      <c r="Y166" s="195"/>
      <c r="Z166" s="195"/>
      <c r="AA166" s="195"/>
      <c r="AB166" s="195"/>
      <c r="AC166" s="195"/>
      <c r="AD166" s="195"/>
      <c r="AE166" s="195"/>
      <c r="AF166" s="195"/>
      <c r="AG166" s="195"/>
      <c r="AH166" s="195"/>
      <c r="AI166" s="195"/>
      <c r="AJ166" s="195"/>
      <c r="AK166" s="195"/>
      <c r="AL166" s="195"/>
      <c r="AM166" s="195"/>
      <c r="AN166" s="195"/>
      <c r="AO166" s="195"/>
      <c r="AP166" s="195"/>
      <c r="AQ166" s="195"/>
    </row>
    <row r="167" spans="1:43" s="90" customFormat="1" ht="28.5" customHeight="1" x14ac:dyDescent="0.25">
      <c r="A167" s="83"/>
      <c r="B167" s="159">
        <v>37</v>
      </c>
      <c r="C167" s="85"/>
      <c r="D167" s="86" t="s">
        <v>98</v>
      </c>
      <c r="E167" s="87"/>
      <c r="F167" s="87"/>
      <c r="G167" s="88">
        <v>0</v>
      </c>
      <c r="H167" s="88">
        <v>108</v>
      </c>
      <c r="I167" s="89"/>
      <c r="J167" s="195"/>
      <c r="K167" s="195"/>
      <c r="L167" s="195"/>
      <c r="M167" s="195"/>
      <c r="N167" s="195"/>
      <c r="O167" s="195"/>
      <c r="P167" s="195"/>
      <c r="Q167" s="195"/>
      <c r="R167" s="195"/>
      <c r="S167" s="195"/>
      <c r="T167" s="195"/>
      <c r="U167" s="195"/>
      <c r="V167" s="195"/>
      <c r="W167" s="195"/>
      <c r="X167" s="195"/>
      <c r="Y167" s="195"/>
      <c r="Z167" s="195"/>
      <c r="AA167" s="195"/>
      <c r="AB167" s="195"/>
      <c r="AC167" s="195"/>
      <c r="AD167" s="195"/>
      <c r="AE167" s="195"/>
      <c r="AF167" s="195"/>
      <c r="AG167" s="195"/>
      <c r="AH167" s="195"/>
      <c r="AI167" s="195"/>
      <c r="AJ167" s="195"/>
      <c r="AK167" s="195"/>
      <c r="AL167" s="195"/>
      <c r="AM167" s="195"/>
      <c r="AN167" s="195"/>
      <c r="AO167" s="195"/>
      <c r="AP167" s="195"/>
      <c r="AQ167" s="195"/>
    </row>
    <row r="168" spans="1:43" s="195" customFormat="1" ht="26.25" x14ac:dyDescent="0.25">
      <c r="A168" s="282"/>
      <c r="B168" s="283">
        <v>372</v>
      </c>
      <c r="C168" s="284"/>
      <c r="D168" s="197" t="s">
        <v>99</v>
      </c>
      <c r="E168" s="10"/>
      <c r="F168" s="10"/>
      <c r="G168" s="11">
        <v>0</v>
      </c>
      <c r="H168" s="11"/>
      <c r="I168" s="12"/>
    </row>
    <row r="169" spans="1:43" ht="27.75" hidden="1" customHeight="1" x14ac:dyDescent="0.25">
      <c r="A169" s="344"/>
      <c r="B169" s="345"/>
      <c r="C169" s="346"/>
      <c r="D169" s="53"/>
      <c r="E169" s="10"/>
      <c r="F169" s="11"/>
      <c r="G169" s="11"/>
      <c r="H169" s="11"/>
      <c r="I169" s="12"/>
      <c r="J169" s="195"/>
      <c r="K169" s="195"/>
      <c r="L169" s="195"/>
      <c r="M169" s="195"/>
      <c r="N169" s="195"/>
      <c r="O169" s="195"/>
      <c r="P169" s="195"/>
      <c r="Q169" s="195"/>
      <c r="R169" s="195"/>
      <c r="S169" s="195"/>
      <c r="T169" s="195"/>
      <c r="U169" s="195"/>
      <c r="V169" s="195"/>
      <c r="W169" s="195"/>
      <c r="X169" s="195"/>
      <c r="Y169" s="195"/>
      <c r="Z169" s="195"/>
      <c r="AA169" s="195"/>
      <c r="AB169" s="195"/>
      <c r="AC169" s="195"/>
      <c r="AD169" s="195"/>
      <c r="AE169" s="195"/>
      <c r="AF169" s="195"/>
      <c r="AG169" s="195"/>
      <c r="AH169" s="195"/>
      <c r="AI169" s="195"/>
      <c r="AJ169" s="195"/>
      <c r="AK169" s="195"/>
      <c r="AL169" s="195"/>
      <c r="AM169" s="195"/>
      <c r="AN169" s="195"/>
      <c r="AO169" s="195"/>
      <c r="AP169" s="195"/>
      <c r="AQ169" s="195"/>
    </row>
    <row r="170" spans="1:43" s="107" customFormat="1" x14ac:dyDescent="0.25">
      <c r="A170" s="122" t="s">
        <v>87</v>
      </c>
      <c r="B170" s="123"/>
      <c r="C170" s="124"/>
      <c r="D170" s="125" t="s">
        <v>102</v>
      </c>
      <c r="E170" s="105"/>
      <c r="F170" s="105"/>
      <c r="G170" s="106"/>
      <c r="H170" s="106">
        <f>H171+H184</f>
        <v>22638</v>
      </c>
      <c r="I170" s="112"/>
      <c r="J170" s="195"/>
      <c r="K170" s="195"/>
      <c r="L170" s="195"/>
      <c r="M170" s="195"/>
      <c r="N170" s="195"/>
      <c r="O170" s="195"/>
      <c r="P170" s="195"/>
      <c r="Q170" s="195"/>
      <c r="R170" s="195"/>
      <c r="S170" s="195"/>
      <c r="T170" s="195"/>
      <c r="U170" s="195"/>
      <c r="V170" s="195"/>
      <c r="W170" s="195"/>
      <c r="X170" s="195"/>
      <c r="Y170" s="195"/>
      <c r="Z170" s="195"/>
      <c r="AA170" s="195"/>
      <c r="AB170" s="195"/>
      <c r="AC170" s="195"/>
      <c r="AD170" s="195"/>
      <c r="AE170" s="195"/>
      <c r="AF170" s="195"/>
      <c r="AG170" s="195"/>
      <c r="AH170" s="195"/>
      <c r="AI170" s="195"/>
      <c r="AJ170" s="195"/>
      <c r="AK170" s="195"/>
      <c r="AL170" s="195"/>
      <c r="AM170" s="195"/>
      <c r="AN170" s="195"/>
      <c r="AO170" s="195"/>
      <c r="AP170" s="195"/>
      <c r="AQ170" s="195"/>
    </row>
    <row r="171" spans="1:43" s="121" customFormat="1" x14ac:dyDescent="0.25">
      <c r="A171" s="114" t="s">
        <v>101</v>
      </c>
      <c r="B171" s="126"/>
      <c r="C171" s="127"/>
      <c r="D171" s="128" t="s">
        <v>103</v>
      </c>
      <c r="E171" s="118"/>
      <c r="F171" s="118"/>
      <c r="G171" s="119"/>
      <c r="H171" s="119">
        <f>H173</f>
        <v>470</v>
      </c>
      <c r="I171" s="120"/>
      <c r="J171" s="195"/>
      <c r="K171" s="195"/>
      <c r="L171" s="195"/>
      <c r="M171" s="195"/>
      <c r="N171" s="195"/>
      <c r="O171" s="195"/>
      <c r="P171" s="195"/>
      <c r="Q171" s="195"/>
      <c r="R171" s="195"/>
      <c r="S171" s="195"/>
      <c r="T171" s="195"/>
      <c r="U171" s="195"/>
      <c r="V171" s="195"/>
      <c r="W171" s="195"/>
      <c r="X171" s="195"/>
      <c r="Y171" s="195"/>
      <c r="Z171" s="195"/>
      <c r="AA171" s="195"/>
      <c r="AB171" s="195"/>
      <c r="AC171" s="195"/>
      <c r="AD171" s="195"/>
      <c r="AE171" s="195"/>
      <c r="AF171" s="195"/>
      <c r="AG171" s="195"/>
      <c r="AH171" s="195"/>
      <c r="AI171" s="195"/>
      <c r="AJ171" s="195"/>
      <c r="AK171" s="195"/>
      <c r="AL171" s="195"/>
      <c r="AM171" s="195"/>
      <c r="AN171" s="195"/>
      <c r="AO171" s="195"/>
      <c r="AP171" s="195"/>
      <c r="AQ171" s="195"/>
    </row>
    <row r="172" spans="1:43" ht="15" customHeight="1" x14ac:dyDescent="0.25">
      <c r="A172" s="347" t="s">
        <v>144</v>
      </c>
      <c r="B172" s="348"/>
      <c r="C172" s="349"/>
      <c r="D172" s="253" t="s">
        <v>20</v>
      </c>
      <c r="E172" s="10"/>
      <c r="F172" s="11"/>
      <c r="G172" s="11"/>
      <c r="H172" s="11"/>
      <c r="I172" s="12"/>
      <c r="J172" s="195"/>
      <c r="K172" s="195"/>
      <c r="L172" s="195"/>
      <c r="M172" s="195"/>
      <c r="N172" s="195"/>
      <c r="O172" s="195"/>
      <c r="P172" s="195"/>
      <c r="Q172" s="195"/>
      <c r="R172" s="195"/>
      <c r="S172" s="195"/>
      <c r="T172" s="195"/>
      <c r="U172" s="195"/>
      <c r="V172" s="195"/>
      <c r="W172" s="195"/>
      <c r="X172" s="195"/>
      <c r="Y172" s="195"/>
      <c r="Z172" s="195"/>
      <c r="AA172" s="195"/>
      <c r="AB172" s="195"/>
      <c r="AC172" s="195"/>
      <c r="AD172" s="195"/>
      <c r="AE172" s="195"/>
      <c r="AF172" s="195"/>
      <c r="AG172" s="195"/>
      <c r="AH172" s="195"/>
      <c r="AI172" s="195"/>
      <c r="AJ172" s="195"/>
      <c r="AK172" s="195"/>
      <c r="AL172" s="195"/>
      <c r="AM172" s="195"/>
      <c r="AN172" s="195"/>
      <c r="AO172" s="195"/>
      <c r="AP172" s="195"/>
      <c r="AQ172" s="195"/>
    </row>
    <row r="173" spans="1:43" s="81" customFormat="1" x14ac:dyDescent="0.25">
      <c r="A173" s="398">
        <v>3</v>
      </c>
      <c r="B173" s="399"/>
      <c r="C173" s="400"/>
      <c r="D173" s="142" t="s">
        <v>24</v>
      </c>
      <c r="E173" s="78"/>
      <c r="F173" s="79"/>
      <c r="G173" s="79"/>
      <c r="H173" s="79">
        <f>H176</f>
        <v>470</v>
      </c>
      <c r="I173" s="80"/>
      <c r="J173" s="195"/>
      <c r="K173" s="195"/>
      <c r="L173" s="195"/>
      <c r="M173" s="195"/>
      <c r="N173" s="195"/>
      <c r="O173" s="195"/>
      <c r="P173" s="195"/>
      <c r="Q173" s="195"/>
      <c r="R173" s="195"/>
      <c r="S173" s="195"/>
      <c r="T173" s="195"/>
      <c r="U173" s="195"/>
      <c r="V173" s="195"/>
      <c r="W173" s="195"/>
      <c r="X173" s="195"/>
      <c r="Y173" s="195"/>
      <c r="Z173" s="195"/>
      <c r="AA173" s="195"/>
      <c r="AB173" s="195"/>
      <c r="AC173" s="195"/>
      <c r="AD173" s="195"/>
      <c r="AE173" s="195"/>
      <c r="AF173" s="195"/>
      <c r="AG173" s="195"/>
      <c r="AH173" s="195"/>
      <c r="AI173" s="195"/>
      <c r="AJ173" s="195"/>
      <c r="AK173" s="195"/>
      <c r="AL173" s="195"/>
      <c r="AM173" s="195"/>
      <c r="AN173" s="195"/>
      <c r="AO173" s="195"/>
      <c r="AP173" s="195"/>
      <c r="AQ173" s="195"/>
    </row>
    <row r="174" spans="1:43" s="90" customFormat="1" x14ac:dyDescent="0.25">
      <c r="A174" s="401">
        <v>32</v>
      </c>
      <c r="B174" s="402"/>
      <c r="C174" s="403"/>
      <c r="D174" s="162" t="s">
        <v>43</v>
      </c>
      <c r="E174" s="87"/>
      <c r="F174" s="88"/>
      <c r="G174" s="88"/>
      <c r="H174" s="88"/>
      <c r="I174" s="89"/>
      <c r="J174" s="195"/>
      <c r="K174" s="195"/>
      <c r="L174" s="195"/>
      <c r="M174" s="195"/>
      <c r="N174" s="195"/>
      <c r="O174" s="195"/>
      <c r="P174" s="195"/>
      <c r="Q174" s="195"/>
      <c r="R174" s="195"/>
      <c r="S174" s="195"/>
      <c r="T174" s="195"/>
      <c r="U174" s="195"/>
      <c r="V174" s="195"/>
      <c r="W174" s="195"/>
      <c r="X174" s="195"/>
      <c r="Y174" s="195"/>
      <c r="Z174" s="195"/>
      <c r="AA174" s="195"/>
      <c r="AB174" s="195"/>
      <c r="AC174" s="195"/>
      <c r="AD174" s="195"/>
      <c r="AE174" s="195"/>
      <c r="AF174" s="195"/>
      <c r="AG174" s="195"/>
      <c r="AH174" s="195"/>
      <c r="AI174" s="195"/>
      <c r="AJ174" s="195"/>
      <c r="AK174" s="195"/>
      <c r="AL174" s="195"/>
      <c r="AM174" s="195"/>
      <c r="AN174" s="195"/>
      <c r="AO174" s="195"/>
      <c r="AP174" s="195"/>
      <c r="AQ174" s="195"/>
    </row>
    <row r="175" spans="1:43" ht="15" customHeight="1" x14ac:dyDescent="0.25">
      <c r="A175" s="347" t="s">
        <v>144</v>
      </c>
      <c r="B175" s="348"/>
      <c r="C175" s="349"/>
      <c r="D175" s="253" t="s">
        <v>20</v>
      </c>
      <c r="E175" s="10"/>
      <c r="F175" s="11"/>
      <c r="G175" s="11"/>
      <c r="H175" s="11"/>
      <c r="I175" s="12"/>
      <c r="J175" s="195"/>
      <c r="K175" s="195"/>
      <c r="L175" s="195"/>
      <c r="M175" s="195"/>
      <c r="N175" s="195"/>
      <c r="O175" s="195"/>
      <c r="P175" s="195"/>
      <c r="Q175" s="195"/>
      <c r="R175" s="195"/>
      <c r="S175" s="195"/>
      <c r="T175" s="195"/>
      <c r="U175" s="195"/>
      <c r="V175" s="195"/>
      <c r="W175" s="195"/>
      <c r="X175" s="195"/>
      <c r="Y175" s="195"/>
      <c r="Z175" s="195"/>
      <c r="AA175" s="195"/>
      <c r="AB175" s="195"/>
      <c r="AC175" s="195"/>
      <c r="AD175" s="195"/>
      <c r="AE175" s="195"/>
      <c r="AF175" s="195"/>
      <c r="AG175" s="195"/>
      <c r="AH175" s="195"/>
      <c r="AI175" s="195"/>
      <c r="AJ175" s="195"/>
      <c r="AK175" s="195"/>
      <c r="AL175" s="195"/>
      <c r="AM175" s="195"/>
      <c r="AN175" s="195"/>
      <c r="AO175" s="195"/>
      <c r="AP175" s="195"/>
      <c r="AQ175" s="195"/>
    </row>
    <row r="176" spans="1:43" s="81" customFormat="1" ht="16.5" customHeight="1" x14ac:dyDescent="0.25">
      <c r="A176" s="398">
        <v>4</v>
      </c>
      <c r="B176" s="399"/>
      <c r="C176" s="400"/>
      <c r="D176" s="142" t="s">
        <v>26</v>
      </c>
      <c r="E176" s="78"/>
      <c r="F176" s="79"/>
      <c r="G176" s="79"/>
      <c r="H176" s="79">
        <f>H177</f>
        <v>470</v>
      </c>
      <c r="I176" s="80"/>
      <c r="J176" s="195"/>
      <c r="K176" s="195"/>
      <c r="L176" s="195"/>
      <c r="M176" s="195"/>
      <c r="N176" s="195"/>
      <c r="O176" s="195"/>
      <c r="P176" s="195"/>
      <c r="Q176" s="195"/>
      <c r="R176" s="195"/>
      <c r="S176" s="195"/>
      <c r="T176" s="195"/>
      <c r="U176" s="195"/>
      <c r="V176" s="195"/>
      <c r="W176" s="195"/>
      <c r="X176" s="195"/>
      <c r="Y176" s="195"/>
      <c r="Z176" s="195"/>
      <c r="AA176" s="195"/>
      <c r="AB176" s="195"/>
      <c r="AC176" s="195"/>
      <c r="AD176" s="195"/>
      <c r="AE176" s="195"/>
      <c r="AF176" s="195"/>
      <c r="AG176" s="195"/>
      <c r="AH176" s="195"/>
      <c r="AI176" s="195"/>
      <c r="AJ176" s="195"/>
      <c r="AK176" s="195"/>
      <c r="AL176" s="195"/>
      <c r="AM176" s="195"/>
      <c r="AN176" s="195"/>
      <c r="AO176" s="195"/>
      <c r="AP176" s="195"/>
      <c r="AQ176" s="195"/>
    </row>
    <row r="177" spans="1:43" s="90" customFormat="1" ht="17.25" customHeight="1" x14ac:dyDescent="0.25">
      <c r="A177" s="401">
        <v>42</v>
      </c>
      <c r="B177" s="402"/>
      <c r="C177" s="403"/>
      <c r="D177" s="162" t="s">
        <v>132</v>
      </c>
      <c r="E177" s="87"/>
      <c r="F177" s="88"/>
      <c r="G177" s="88"/>
      <c r="H177" s="88">
        <v>470</v>
      </c>
      <c r="I177" s="89"/>
      <c r="J177" s="195"/>
      <c r="K177" s="195"/>
      <c r="L177" s="195"/>
      <c r="M177" s="195"/>
      <c r="N177" s="195"/>
      <c r="O177" s="195"/>
      <c r="P177" s="195"/>
      <c r="Q177" s="195"/>
      <c r="R177" s="195"/>
      <c r="S177" s="195"/>
      <c r="T177" s="195"/>
      <c r="U177" s="195"/>
      <c r="V177" s="195"/>
      <c r="W177" s="195"/>
      <c r="X177" s="195"/>
      <c r="Y177" s="195"/>
      <c r="Z177" s="195"/>
      <c r="AA177" s="195"/>
      <c r="AB177" s="195"/>
      <c r="AC177" s="195"/>
      <c r="AD177" s="195"/>
      <c r="AE177" s="195"/>
      <c r="AF177" s="195"/>
      <c r="AG177" s="195"/>
      <c r="AH177" s="195"/>
      <c r="AI177" s="195"/>
      <c r="AJ177" s="195"/>
      <c r="AK177" s="195"/>
      <c r="AL177" s="195"/>
      <c r="AM177" s="195"/>
      <c r="AN177" s="195"/>
      <c r="AO177" s="195"/>
      <c r="AP177" s="195"/>
      <c r="AQ177" s="195"/>
    </row>
    <row r="178" spans="1:43" s="121" customFormat="1" ht="28.5" customHeight="1" x14ac:dyDescent="0.25">
      <c r="A178" s="356" t="s">
        <v>134</v>
      </c>
      <c r="B178" s="357"/>
      <c r="C178" s="358"/>
      <c r="D178" s="215" t="s">
        <v>135</v>
      </c>
      <c r="E178" s="118"/>
      <c r="F178" s="119"/>
      <c r="G178" s="119"/>
      <c r="H178" s="119"/>
      <c r="I178" s="120"/>
      <c r="J178" s="195"/>
      <c r="K178" s="195"/>
      <c r="L178" s="195"/>
      <c r="M178" s="195"/>
      <c r="N178" s="195"/>
      <c r="O178" s="195"/>
      <c r="P178" s="195"/>
      <c r="Q178" s="195"/>
      <c r="R178" s="195"/>
      <c r="S178" s="195"/>
      <c r="T178" s="195"/>
      <c r="U178" s="195"/>
      <c r="V178" s="195"/>
      <c r="W178" s="195"/>
      <c r="X178" s="195"/>
      <c r="Y178" s="195"/>
      <c r="Z178" s="195"/>
      <c r="AA178" s="195"/>
      <c r="AB178" s="195"/>
      <c r="AC178" s="195"/>
      <c r="AD178" s="195"/>
      <c r="AE178" s="195"/>
      <c r="AF178" s="195"/>
      <c r="AG178" s="195"/>
      <c r="AH178" s="195"/>
      <c r="AI178" s="195"/>
      <c r="AJ178" s="195"/>
      <c r="AK178" s="195"/>
      <c r="AL178" s="195"/>
      <c r="AM178" s="195"/>
      <c r="AN178" s="195"/>
      <c r="AO178" s="195"/>
      <c r="AP178" s="195"/>
      <c r="AQ178" s="195"/>
    </row>
    <row r="179" spans="1:43" s="195" customFormat="1" ht="19.5" customHeight="1" x14ac:dyDescent="0.25">
      <c r="A179" s="347" t="s">
        <v>144</v>
      </c>
      <c r="B179" s="348"/>
      <c r="C179" s="349"/>
      <c r="D179" s="253" t="s">
        <v>20</v>
      </c>
      <c r="E179" s="10"/>
      <c r="F179" s="11"/>
      <c r="G179" s="11"/>
      <c r="H179" s="11"/>
      <c r="I179" s="12"/>
    </row>
    <row r="180" spans="1:43" s="81" customFormat="1" x14ac:dyDescent="0.25">
      <c r="A180" s="137"/>
      <c r="B180" s="141">
        <v>4</v>
      </c>
      <c r="C180" s="139"/>
      <c r="D180" s="143" t="s">
        <v>26</v>
      </c>
      <c r="E180" s="78"/>
      <c r="F180" s="79"/>
      <c r="G180" s="79"/>
      <c r="H180" s="79"/>
      <c r="I180" s="80"/>
      <c r="J180" s="195"/>
      <c r="K180" s="195"/>
      <c r="L180" s="195"/>
      <c r="M180" s="195"/>
      <c r="N180" s="195"/>
      <c r="O180" s="195"/>
      <c r="P180" s="195"/>
      <c r="Q180" s="195"/>
      <c r="R180" s="195"/>
      <c r="S180" s="195"/>
      <c r="T180" s="195"/>
      <c r="U180" s="195"/>
      <c r="V180" s="195"/>
      <c r="W180" s="195"/>
      <c r="X180" s="195"/>
      <c r="Y180" s="195"/>
      <c r="Z180" s="195"/>
      <c r="AA180" s="195"/>
      <c r="AB180" s="195"/>
      <c r="AC180" s="195"/>
      <c r="AD180" s="195"/>
      <c r="AE180" s="195"/>
      <c r="AF180" s="195"/>
      <c r="AG180" s="195"/>
      <c r="AH180" s="195"/>
      <c r="AI180" s="195"/>
      <c r="AJ180" s="195"/>
      <c r="AK180" s="195"/>
      <c r="AL180" s="195"/>
      <c r="AM180" s="195"/>
      <c r="AN180" s="195"/>
      <c r="AO180" s="195"/>
      <c r="AP180" s="195"/>
      <c r="AQ180" s="195"/>
    </row>
    <row r="181" spans="1:43" s="90" customFormat="1" ht="26.25" x14ac:dyDescent="0.25">
      <c r="A181" s="83"/>
      <c r="B181" s="159">
        <v>45</v>
      </c>
      <c r="C181" s="85"/>
      <c r="D181" s="163" t="s">
        <v>104</v>
      </c>
      <c r="E181" s="87"/>
      <c r="F181" s="88"/>
      <c r="G181" s="88"/>
      <c r="H181" s="88"/>
      <c r="I181" s="89"/>
      <c r="J181" s="195"/>
      <c r="K181" s="195"/>
      <c r="L181" s="195"/>
      <c r="M181" s="195"/>
      <c r="N181" s="195"/>
      <c r="O181" s="195"/>
      <c r="P181" s="195"/>
      <c r="Q181" s="195"/>
      <c r="R181" s="195"/>
      <c r="S181" s="195"/>
      <c r="T181" s="195"/>
      <c r="U181" s="195"/>
      <c r="V181" s="195"/>
      <c r="W181" s="195"/>
      <c r="X181" s="195"/>
      <c r="Y181" s="195"/>
      <c r="Z181" s="195"/>
      <c r="AA181" s="195"/>
      <c r="AB181" s="195"/>
      <c r="AC181" s="195"/>
      <c r="AD181" s="195"/>
      <c r="AE181" s="195"/>
      <c r="AF181" s="195"/>
      <c r="AG181" s="195"/>
      <c r="AH181" s="195"/>
      <c r="AI181" s="195"/>
      <c r="AJ181" s="195"/>
      <c r="AK181" s="195"/>
      <c r="AL181" s="195"/>
      <c r="AM181" s="195"/>
      <c r="AN181" s="195"/>
      <c r="AO181" s="195"/>
      <c r="AP181" s="195"/>
      <c r="AQ181" s="195"/>
    </row>
    <row r="182" spans="1:43" s="158" customFormat="1" ht="26.25" x14ac:dyDescent="0.25">
      <c r="A182" s="169"/>
      <c r="B182" s="184">
        <v>451</v>
      </c>
      <c r="C182" s="171"/>
      <c r="D182" s="183" t="s">
        <v>105</v>
      </c>
      <c r="E182" s="155"/>
      <c r="F182" s="156"/>
      <c r="G182" s="156"/>
      <c r="H182" s="156"/>
      <c r="I182" s="157"/>
      <c r="J182" s="195"/>
      <c r="K182" s="195"/>
      <c r="L182" s="195"/>
      <c r="M182" s="195"/>
      <c r="N182" s="195"/>
      <c r="O182" s="195"/>
      <c r="P182" s="195"/>
      <c r="Q182" s="195"/>
      <c r="R182" s="195"/>
      <c r="S182" s="195"/>
      <c r="T182" s="195"/>
      <c r="U182" s="195"/>
      <c r="V182" s="195"/>
      <c r="W182" s="195"/>
      <c r="X182" s="195"/>
      <c r="Y182" s="195"/>
      <c r="Z182" s="195"/>
      <c r="AA182" s="195"/>
      <c r="AB182" s="195"/>
      <c r="AC182" s="195"/>
      <c r="AD182" s="195"/>
      <c r="AE182" s="195"/>
      <c r="AF182" s="195"/>
      <c r="AG182" s="195"/>
      <c r="AH182" s="195"/>
      <c r="AI182" s="195"/>
      <c r="AJ182" s="195"/>
      <c r="AK182" s="195"/>
      <c r="AL182" s="195"/>
      <c r="AM182" s="195"/>
      <c r="AN182" s="195"/>
      <c r="AO182" s="195"/>
      <c r="AP182" s="195"/>
      <c r="AQ182" s="195"/>
    </row>
    <row r="183" spans="1:43" ht="17.25" customHeight="1" x14ac:dyDescent="0.25">
      <c r="A183" s="344">
        <v>4511</v>
      </c>
      <c r="B183" s="345"/>
      <c r="C183" s="346"/>
      <c r="D183" s="53" t="s">
        <v>105</v>
      </c>
      <c r="E183" s="10"/>
      <c r="F183" s="11"/>
      <c r="G183" s="11"/>
      <c r="H183" s="11"/>
      <c r="I183" s="12"/>
      <c r="J183" s="195"/>
      <c r="K183" s="195"/>
      <c r="L183" s="195"/>
      <c r="M183" s="195"/>
      <c r="N183" s="195"/>
      <c r="O183" s="195"/>
      <c r="P183" s="195"/>
      <c r="Q183" s="195"/>
      <c r="R183" s="195"/>
      <c r="S183" s="195"/>
      <c r="T183" s="195"/>
      <c r="U183" s="195"/>
      <c r="V183" s="195"/>
      <c r="W183" s="195"/>
      <c r="X183" s="195"/>
      <c r="Y183" s="195"/>
      <c r="Z183" s="195"/>
      <c r="AA183" s="195"/>
      <c r="AB183" s="195"/>
      <c r="AC183" s="195"/>
      <c r="AD183" s="195"/>
      <c r="AE183" s="195"/>
      <c r="AF183" s="195"/>
      <c r="AG183" s="195"/>
      <c r="AH183" s="195"/>
      <c r="AI183" s="195"/>
      <c r="AJ183" s="195"/>
      <c r="AK183" s="195"/>
      <c r="AL183" s="195"/>
      <c r="AM183" s="195"/>
      <c r="AN183" s="195"/>
      <c r="AO183" s="195"/>
      <c r="AP183" s="195"/>
      <c r="AQ183" s="195"/>
    </row>
    <row r="184" spans="1:43" s="121" customFormat="1" ht="26.25" x14ac:dyDescent="0.25">
      <c r="A184" s="114" t="s">
        <v>106</v>
      </c>
      <c r="B184" s="115"/>
      <c r="C184" s="116"/>
      <c r="D184" s="117" t="s">
        <v>107</v>
      </c>
      <c r="E184" s="118"/>
      <c r="F184" s="119"/>
      <c r="G184" s="119"/>
      <c r="H184" s="119">
        <f>H186</f>
        <v>22168</v>
      </c>
      <c r="I184" s="120"/>
      <c r="J184" s="195"/>
      <c r="K184" s="195"/>
      <c r="L184" s="195"/>
      <c r="M184" s="195"/>
      <c r="N184" s="195"/>
      <c r="O184" s="195"/>
      <c r="P184" s="195"/>
      <c r="Q184" s="195"/>
      <c r="R184" s="195"/>
      <c r="S184" s="195"/>
      <c r="T184" s="195"/>
      <c r="U184" s="195"/>
      <c r="V184" s="195"/>
      <c r="W184" s="195"/>
      <c r="X184" s="195"/>
      <c r="Y184" s="195"/>
      <c r="Z184" s="195"/>
      <c r="AA184" s="195"/>
      <c r="AB184" s="195"/>
      <c r="AC184" s="195"/>
      <c r="AD184" s="195"/>
      <c r="AE184" s="195"/>
      <c r="AF184" s="195"/>
      <c r="AG184" s="195"/>
      <c r="AH184" s="195"/>
      <c r="AI184" s="195"/>
      <c r="AJ184" s="195"/>
      <c r="AK184" s="195"/>
      <c r="AL184" s="195"/>
      <c r="AM184" s="195"/>
      <c r="AN184" s="195"/>
      <c r="AO184" s="195"/>
      <c r="AP184" s="195"/>
      <c r="AQ184" s="195"/>
    </row>
    <row r="185" spans="1:43" s="195" customFormat="1" x14ac:dyDescent="0.25">
      <c r="A185" s="347" t="s">
        <v>144</v>
      </c>
      <c r="B185" s="348"/>
      <c r="C185" s="349"/>
      <c r="D185" s="253" t="s">
        <v>20</v>
      </c>
      <c r="E185" s="10"/>
      <c r="F185" s="11"/>
      <c r="G185" s="11"/>
      <c r="H185" s="11"/>
      <c r="I185" s="12"/>
    </row>
    <row r="186" spans="1:43" s="81" customFormat="1" x14ac:dyDescent="0.25">
      <c r="A186" s="144"/>
      <c r="B186" s="145">
        <v>3</v>
      </c>
      <c r="C186" s="146"/>
      <c r="D186" s="147" t="s">
        <v>24</v>
      </c>
      <c r="E186" s="78"/>
      <c r="F186" s="79"/>
      <c r="G186" s="79"/>
      <c r="H186" s="79">
        <f>H187</f>
        <v>22168</v>
      </c>
      <c r="I186" s="80"/>
      <c r="J186" s="195"/>
      <c r="K186" s="195"/>
      <c r="L186" s="195"/>
      <c r="M186" s="195"/>
      <c r="N186" s="195"/>
      <c r="O186" s="195"/>
      <c r="P186" s="195"/>
      <c r="Q186" s="195"/>
      <c r="R186" s="195"/>
      <c r="S186" s="195"/>
      <c r="T186" s="195"/>
      <c r="U186" s="195"/>
      <c r="V186" s="195"/>
      <c r="W186" s="195"/>
      <c r="X186" s="195"/>
      <c r="Y186" s="195"/>
      <c r="Z186" s="195"/>
      <c r="AA186" s="195"/>
      <c r="AB186" s="195"/>
      <c r="AC186" s="195"/>
      <c r="AD186" s="195"/>
      <c r="AE186" s="195"/>
      <c r="AF186" s="195"/>
      <c r="AG186" s="195"/>
      <c r="AH186" s="195"/>
      <c r="AI186" s="195"/>
      <c r="AJ186" s="195"/>
      <c r="AK186" s="195"/>
      <c r="AL186" s="195"/>
      <c r="AM186" s="195"/>
      <c r="AN186" s="195"/>
      <c r="AO186" s="195"/>
      <c r="AP186" s="195"/>
      <c r="AQ186" s="195"/>
    </row>
    <row r="187" spans="1:43" s="90" customFormat="1" x14ac:dyDescent="0.25">
      <c r="A187" s="92"/>
      <c r="B187" s="84">
        <v>32</v>
      </c>
      <c r="C187" s="93"/>
      <c r="D187" s="164" t="s">
        <v>43</v>
      </c>
      <c r="E187" s="87"/>
      <c r="F187" s="88"/>
      <c r="G187" s="88"/>
      <c r="H187" s="88">
        <v>22168</v>
      </c>
      <c r="I187" s="89"/>
      <c r="J187" s="195"/>
      <c r="K187" s="195"/>
      <c r="L187" s="195"/>
      <c r="M187" s="195"/>
      <c r="N187" s="195"/>
      <c r="O187" s="195"/>
      <c r="P187" s="195"/>
      <c r="Q187" s="195"/>
      <c r="R187" s="195"/>
      <c r="S187" s="195"/>
      <c r="T187" s="195"/>
      <c r="U187" s="195"/>
      <c r="V187" s="195"/>
      <c r="W187" s="195"/>
      <c r="X187" s="195"/>
      <c r="Y187" s="195"/>
      <c r="Z187" s="195"/>
      <c r="AA187" s="195"/>
      <c r="AB187" s="195"/>
      <c r="AC187" s="195"/>
      <c r="AD187" s="195"/>
      <c r="AE187" s="195"/>
      <c r="AF187" s="195"/>
      <c r="AG187" s="195"/>
      <c r="AH187" s="195"/>
      <c r="AI187" s="195"/>
      <c r="AJ187" s="195"/>
      <c r="AK187" s="195"/>
      <c r="AL187" s="195"/>
      <c r="AM187" s="195"/>
      <c r="AN187" s="195"/>
      <c r="AO187" s="195"/>
      <c r="AP187" s="195"/>
      <c r="AQ187" s="195"/>
    </row>
    <row r="188" spans="1:43" s="158" customFormat="1" x14ac:dyDescent="0.25">
      <c r="A188" s="182"/>
      <c r="B188" s="170">
        <v>323</v>
      </c>
      <c r="C188" s="179"/>
      <c r="D188" s="172" t="s">
        <v>78</v>
      </c>
      <c r="E188" s="155"/>
      <c r="F188" s="156"/>
      <c r="G188" s="156"/>
      <c r="H188" s="156"/>
      <c r="I188" s="157"/>
      <c r="J188" s="195"/>
      <c r="K188" s="195"/>
      <c r="L188" s="195"/>
      <c r="M188" s="195"/>
      <c r="N188" s="195"/>
      <c r="O188" s="195"/>
      <c r="P188" s="195"/>
      <c r="Q188" s="195"/>
      <c r="R188" s="195"/>
      <c r="S188" s="195"/>
      <c r="T188" s="195"/>
      <c r="U188" s="195"/>
      <c r="V188" s="195"/>
      <c r="W188" s="195"/>
      <c r="X188" s="195"/>
      <c r="Y188" s="195"/>
      <c r="Z188" s="195"/>
      <c r="AA188" s="195"/>
      <c r="AB188" s="195"/>
      <c r="AC188" s="195"/>
      <c r="AD188" s="195"/>
      <c r="AE188" s="195"/>
      <c r="AF188" s="195"/>
      <c r="AG188" s="195"/>
      <c r="AH188" s="195"/>
      <c r="AI188" s="195"/>
      <c r="AJ188" s="195"/>
      <c r="AK188" s="195"/>
      <c r="AL188" s="195"/>
      <c r="AM188" s="195"/>
      <c r="AN188" s="195"/>
      <c r="AO188" s="195"/>
      <c r="AP188" s="195"/>
      <c r="AQ188" s="195"/>
    </row>
    <row r="189" spans="1:43" ht="15.75" hidden="1" customHeight="1" x14ac:dyDescent="0.25">
      <c r="A189" s="344"/>
      <c r="B189" s="345"/>
      <c r="C189" s="346"/>
      <c r="D189" s="61"/>
      <c r="E189" s="10"/>
      <c r="F189" s="11"/>
      <c r="G189" s="11"/>
      <c r="H189" s="11"/>
      <c r="I189" s="12"/>
      <c r="J189" s="195"/>
      <c r="K189" s="195"/>
      <c r="L189" s="195"/>
      <c r="M189" s="195"/>
      <c r="N189" s="195"/>
      <c r="O189" s="195"/>
      <c r="P189" s="195"/>
      <c r="Q189" s="195"/>
      <c r="R189" s="195"/>
      <c r="S189" s="195"/>
      <c r="T189" s="195"/>
      <c r="U189" s="195"/>
      <c r="V189" s="195"/>
      <c r="W189" s="195"/>
      <c r="X189" s="195"/>
      <c r="Y189" s="195"/>
      <c r="Z189" s="195"/>
      <c r="AA189" s="195"/>
      <c r="AB189" s="195"/>
      <c r="AC189" s="195"/>
      <c r="AD189" s="195"/>
      <c r="AE189" s="195"/>
      <c r="AF189" s="195"/>
      <c r="AG189" s="195"/>
      <c r="AH189" s="195"/>
      <c r="AI189" s="195"/>
      <c r="AJ189" s="195"/>
      <c r="AK189" s="195"/>
      <c r="AL189" s="195"/>
      <c r="AM189" s="195"/>
      <c r="AN189" s="195"/>
      <c r="AO189" s="195"/>
      <c r="AP189" s="195"/>
      <c r="AQ189" s="195"/>
    </row>
    <row r="190" spans="1:43" s="107" customFormat="1" ht="29.25" customHeight="1" x14ac:dyDescent="0.25">
      <c r="A190" s="108" t="s">
        <v>87</v>
      </c>
      <c r="B190" s="130"/>
      <c r="C190" s="110"/>
      <c r="D190" s="111" t="s">
        <v>108</v>
      </c>
      <c r="E190" s="105"/>
      <c r="F190" s="105"/>
      <c r="G190" s="105">
        <f>G191+G229+G250+G267+G279+G341+G349+G371+G380+G393+G406+G414+G427+G447+G458+G468</f>
        <v>1265800</v>
      </c>
      <c r="H190" s="105">
        <f>H191+H229+H250+H267+H279+H341+H349+H371+H380+H406+H414+H427+H447+H458+H468</f>
        <v>1465627.5</v>
      </c>
      <c r="I190" s="105"/>
      <c r="J190" s="195"/>
      <c r="K190" s="195"/>
      <c r="L190" s="195"/>
      <c r="M190" s="195"/>
      <c r="N190" s="195"/>
      <c r="O190" s="195"/>
      <c r="P190" s="195"/>
      <c r="Q190" s="195"/>
      <c r="R190" s="195"/>
      <c r="S190" s="195"/>
      <c r="T190" s="195"/>
      <c r="U190" s="195"/>
      <c r="V190" s="195"/>
      <c r="W190" s="195"/>
      <c r="X190" s="195"/>
      <c r="Y190" s="195"/>
      <c r="Z190" s="195"/>
      <c r="AA190" s="195"/>
      <c r="AB190" s="195"/>
      <c r="AC190" s="195"/>
      <c r="AD190" s="195"/>
      <c r="AE190" s="195"/>
      <c r="AF190" s="195"/>
      <c r="AG190" s="195"/>
      <c r="AH190" s="195"/>
      <c r="AI190" s="195"/>
      <c r="AJ190" s="195"/>
      <c r="AK190" s="195"/>
      <c r="AL190" s="195"/>
      <c r="AM190" s="195"/>
      <c r="AN190" s="195"/>
      <c r="AO190" s="195"/>
      <c r="AP190" s="195"/>
      <c r="AQ190" s="195"/>
    </row>
    <row r="191" spans="1:43" s="121" customFormat="1" x14ac:dyDescent="0.25">
      <c r="A191" s="114" t="s">
        <v>73</v>
      </c>
      <c r="B191" s="115"/>
      <c r="C191" s="116"/>
      <c r="D191" s="117" t="s">
        <v>22</v>
      </c>
      <c r="E191" s="118"/>
      <c r="F191" s="118"/>
      <c r="G191" s="118">
        <f>G193</f>
        <v>5430</v>
      </c>
      <c r="H191" s="118">
        <f>H193</f>
        <v>8760</v>
      </c>
      <c r="I191" s="118"/>
      <c r="J191" s="195"/>
      <c r="K191" s="195"/>
      <c r="L191" s="195"/>
      <c r="M191" s="195"/>
      <c r="N191" s="195"/>
      <c r="O191" s="195"/>
      <c r="P191" s="195"/>
      <c r="Q191" s="195"/>
      <c r="R191" s="195"/>
      <c r="S191" s="195"/>
      <c r="T191" s="195"/>
      <c r="U191" s="195"/>
      <c r="V191" s="195"/>
      <c r="W191" s="195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  <c r="AQ191" s="195"/>
    </row>
    <row r="192" spans="1:43" s="195" customFormat="1" x14ac:dyDescent="0.25">
      <c r="A192" s="347" t="s">
        <v>145</v>
      </c>
      <c r="B192" s="348"/>
      <c r="C192" s="349"/>
      <c r="D192" s="253" t="s">
        <v>146</v>
      </c>
      <c r="E192" s="10"/>
      <c r="F192" s="10"/>
      <c r="G192" s="11"/>
      <c r="H192" s="11"/>
      <c r="I192" s="12"/>
    </row>
    <row r="193" spans="1:43" s="81" customFormat="1" x14ac:dyDescent="0.25">
      <c r="A193" s="137"/>
      <c r="B193" s="141">
        <v>3</v>
      </c>
      <c r="C193" s="139"/>
      <c r="D193" s="77" t="s">
        <v>24</v>
      </c>
      <c r="E193" s="78"/>
      <c r="F193" s="78"/>
      <c r="G193" s="78">
        <f>G195+G225</f>
        <v>5430</v>
      </c>
      <c r="H193" s="78">
        <f>H194+H195+H225</f>
        <v>8760</v>
      </c>
      <c r="I193" s="78"/>
      <c r="J193" s="195"/>
      <c r="K193" s="195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  <c r="Z193" s="195"/>
      <c r="AA193" s="195"/>
      <c r="AB193" s="195"/>
      <c r="AC193" s="195"/>
      <c r="AD193" s="195"/>
      <c r="AE193" s="195"/>
      <c r="AF193" s="195"/>
      <c r="AG193" s="195"/>
      <c r="AH193" s="195"/>
      <c r="AI193" s="195"/>
      <c r="AJ193" s="195"/>
      <c r="AK193" s="195"/>
      <c r="AL193" s="195"/>
      <c r="AM193" s="195"/>
      <c r="AN193" s="195"/>
      <c r="AO193" s="195"/>
      <c r="AP193" s="195"/>
      <c r="AQ193" s="195"/>
    </row>
    <row r="194" spans="1:43" s="415" customFormat="1" x14ac:dyDescent="0.25">
      <c r="A194" s="412"/>
      <c r="B194" s="413">
        <v>31</v>
      </c>
      <c r="C194" s="414"/>
      <c r="D194" s="164" t="s">
        <v>25</v>
      </c>
      <c r="E194" s="276"/>
      <c r="F194" s="276"/>
      <c r="G194" s="276"/>
      <c r="H194" s="276">
        <v>910</v>
      </c>
      <c r="I194" s="276"/>
    </row>
    <row r="195" spans="1:43" s="90" customFormat="1" x14ac:dyDescent="0.25">
      <c r="A195" s="83"/>
      <c r="B195" s="159">
        <v>32</v>
      </c>
      <c r="C195" s="85"/>
      <c r="D195" s="94" t="s">
        <v>43</v>
      </c>
      <c r="E195" s="87"/>
      <c r="F195" s="87"/>
      <c r="G195" s="87">
        <v>5430</v>
      </c>
      <c r="H195" s="88">
        <v>7850</v>
      </c>
      <c r="I195" s="89"/>
      <c r="J195" s="195"/>
      <c r="K195" s="195"/>
      <c r="L195" s="195"/>
      <c r="M195" s="195"/>
      <c r="N195" s="195"/>
      <c r="O195" s="195"/>
      <c r="P195" s="195"/>
      <c r="Q195" s="195"/>
      <c r="R195" s="195"/>
      <c r="S195" s="195"/>
      <c r="T195" s="195"/>
      <c r="U195" s="195"/>
      <c r="V195" s="195"/>
      <c r="W195" s="195"/>
      <c r="X195" s="195"/>
      <c r="Y195" s="195"/>
      <c r="Z195" s="195"/>
      <c r="AA195" s="195"/>
      <c r="AB195" s="195"/>
      <c r="AC195" s="195"/>
      <c r="AD195" s="195"/>
      <c r="AE195" s="195"/>
      <c r="AF195" s="195"/>
      <c r="AG195" s="195"/>
      <c r="AH195" s="195"/>
      <c r="AI195" s="195"/>
      <c r="AJ195" s="195"/>
      <c r="AK195" s="195"/>
      <c r="AL195" s="195"/>
      <c r="AM195" s="195"/>
      <c r="AN195" s="195"/>
      <c r="AO195" s="195"/>
      <c r="AP195" s="195"/>
      <c r="AQ195" s="195"/>
    </row>
    <row r="196" spans="1:43" s="195" customFormat="1" x14ac:dyDescent="0.25">
      <c r="A196" s="282"/>
      <c r="B196" s="283">
        <v>321</v>
      </c>
      <c r="C196" s="284"/>
      <c r="D196" s="285" t="s">
        <v>75</v>
      </c>
      <c r="E196" s="10"/>
      <c r="F196" s="10"/>
      <c r="G196" s="11">
        <f>SUM(G197:G199)</f>
        <v>0</v>
      </c>
      <c r="H196" s="11"/>
      <c r="I196" s="12"/>
    </row>
    <row r="197" spans="1:43" s="195" customFormat="1" hidden="1" x14ac:dyDescent="0.25">
      <c r="A197" s="344"/>
      <c r="B197" s="345"/>
      <c r="C197" s="346"/>
      <c r="D197" s="199"/>
      <c r="E197" s="10"/>
      <c r="F197" s="11"/>
      <c r="G197" s="11"/>
      <c r="H197" s="11"/>
      <c r="I197" s="12"/>
    </row>
    <row r="198" spans="1:43" s="195" customFormat="1" hidden="1" x14ac:dyDescent="0.25">
      <c r="A198" s="344"/>
      <c r="B198" s="345"/>
      <c r="C198" s="346"/>
      <c r="D198" s="199"/>
      <c r="E198" s="10"/>
      <c r="F198" s="11"/>
      <c r="G198" s="11"/>
      <c r="H198" s="11"/>
      <c r="I198" s="12"/>
    </row>
    <row r="199" spans="1:43" s="195" customFormat="1" ht="15" hidden="1" customHeight="1" x14ac:dyDescent="0.25">
      <c r="A199" s="344"/>
      <c r="B199" s="345"/>
      <c r="C199" s="346"/>
      <c r="D199" s="199"/>
      <c r="E199" s="10"/>
      <c r="F199" s="11"/>
      <c r="G199" s="11"/>
      <c r="H199" s="11"/>
      <c r="I199" s="12"/>
    </row>
    <row r="200" spans="1:43" s="195" customFormat="1" x14ac:dyDescent="0.25">
      <c r="A200" s="282"/>
      <c r="B200" s="72">
        <v>322</v>
      </c>
      <c r="C200" s="284"/>
      <c r="D200" s="285" t="s">
        <v>76</v>
      </c>
      <c r="E200" s="10"/>
      <c r="F200" s="10"/>
      <c r="G200" s="10">
        <f>SUM(G201:G206)</f>
        <v>0</v>
      </c>
      <c r="H200" s="11"/>
      <c r="I200" s="12"/>
    </row>
    <row r="201" spans="1:43" s="195" customFormat="1" hidden="1" x14ac:dyDescent="0.25">
      <c r="A201" s="344"/>
      <c r="B201" s="345"/>
      <c r="C201" s="346"/>
      <c r="D201" s="286"/>
      <c r="E201" s="10"/>
      <c r="F201" s="11"/>
      <c r="G201" s="11"/>
      <c r="H201" s="11"/>
      <c r="I201" s="12"/>
    </row>
    <row r="202" spans="1:43" s="195" customFormat="1" hidden="1" x14ac:dyDescent="0.25">
      <c r="A202" s="344"/>
      <c r="B202" s="345"/>
      <c r="C202" s="346"/>
      <c r="D202" s="286"/>
      <c r="E202" s="10"/>
      <c r="F202" s="11"/>
      <c r="G202" s="11"/>
      <c r="H202" s="11"/>
      <c r="I202" s="12"/>
    </row>
    <row r="203" spans="1:43" s="195" customFormat="1" hidden="1" x14ac:dyDescent="0.25">
      <c r="A203" s="344"/>
      <c r="B203" s="345"/>
      <c r="C203" s="346"/>
      <c r="D203" s="286"/>
      <c r="E203" s="10"/>
      <c r="F203" s="11"/>
      <c r="G203" s="11"/>
      <c r="H203" s="11"/>
      <c r="I203" s="12"/>
    </row>
    <row r="204" spans="1:43" s="195" customFormat="1" ht="17.25" hidden="1" customHeight="1" x14ac:dyDescent="0.25">
      <c r="A204" s="344"/>
      <c r="B204" s="345"/>
      <c r="C204" s="346"/>
      <c r="D204" s="286"/>
      <c r="E204" s="10"/>
      <c r="F204" s="11"/>
      <c r="G204" s="11"/>
      <c r="H204" s="11"/>
      <c r="I204" s="12"/>
    </row>
    <row r="205" spans="1:43" s="195" customFormat="1" hidden="1" x14ac:dyDescent="0.25">
      <c r="A205" s="344"/>
      <c r="B205" s="345"/>
      <c r="C205" s="346"/>
      <c r="D205" s="286"/>
      <c r="E205" s="10"/>
      <c r="F205" s="11"/>
      <c r="G205" s="11"/>
      <c r="H205" s="11"/>
      <c r="I205" s="12"/>
    </row>
    <row r="206" spans="1:43" s="195" customFormat="1" ht="15" hidden="1" customHeight="1" x14ac:dyDescent="0.25">
      <c r="A206" s="344"/>
      <c r="B206" s="345"/>
      <c r="C206" s="346"/>
      <c r="D206" s="286"/>
      <c r="E206" s="10"/>
      <c r="F206" s="11"/>
      <c r="G206" s="11"/>
      <c r="H206" s="11"/>
      <c r="I206" s="12"/>
    </row>
    <row r="207" spans="1:43" s="195" customFormat="1" ht="15" hidden="1" customHeight="1" x14ac:dyDescent="0.25">
      <c r="A207" s="344"/>
      <c r="B207" s="345"/>
      <c r="C207" s="346"/>
      <c r="D207" s="286"/>
      <c r="E207" s="10"/>
      <c r="F207" s="10"/>
      <c r="G207" s="11"/>
      <c r="H207" s="11"/>
      <c r="I207" s="12"/>
    </row>
    <row r="208" spans="1:43" s="195" customFormat="1" x14ac:dyDescent="0.25">
      <c r="A208" s="282"/>
      <c r="B208" s="72">
        <v>323</v>
      </c>
      <c r="C208" s="284"/>
      <c r="D208" s="285" t="s">
        <v>78</v>
      </c>
      <c r="E208" s="10"/>
      <c r="F208" s="10"/>
      <c r="G208" s="10">
        <f>SUM(G209:G217)</f>
        <v>0</v>
      </c>
      <c r="H208" s="11"/>
      <c r="I208" s="12"/>
    </row>
    <row r="209" spans="1:43" hidden="1" x14ac:dyDescent="0.25">
      <c r="A209" s="344"/>
      <c r="B209" s="345"/>
      <c r="C209" s="346"/>
      <c r="D209" s="53"/>
      <c r="E209" s="10"/>
      <c r="F209" s="11"/>
      <c r="G209" s="11"/>
      <c r="H209" s="11"/>
      <c r="I209" s="12"/>
      <c r="J209" s="195"/>
      <c r="K209" s="195"/>
      <c r="L209" s="195"/>
      <c r="M209" s="195"/>
      <c r="N209" s="195"/>
      <c r="O209" s="195"/>
      <c r="P209" s="195"/>
      <c r="Q209" s="195"/>
      <c r="R209" s="195"/>
      <c r="S209" s="195"/>
      <c r="T209" s="195"/>
      <c r="U209" s="195"/>
      <c r="V209" s="195"/>
      <c r="W209" s="195"/>
      <c r="X209" s="195"/>
      <c r="Y209" s="195"/>
      <c r="Z209" s="195"/>
      <c r="AA209" s="195"/>
      <c r="AB209" s="195"/>
      <c r="AC209" s="195"/>
      <c r="AD209" s="195"/>
      <c r="AE209" s="195"/>
      <c r="AF209" s="195"/>
      <c r="AG209" s="195"/>
      <c r="AH209" s="195"/>
      <c r="AI209" s="195"/>
      <c r="AJ209" s="195"/>
      <c r="AK209" s="195"/>
      <c r="AL209" s="195"/>
      <c r="AM209" s="195"/>
      <c r="AN209" s="195"/>
      <c r="AO209" s="195"/>
      <c r="AP209" s="195"/>
      <c r="AQ209" s="195"/>
    </row>
    <row r="210" spans="1:43" ht="15" hidden="1" customHeight="1" x14ac:dyDescent="0.25">
      <c r="A210" s="344"/>
      <c r="B210" s="345"/>
      <c r="C210" s="346"/>
      <c r="D210" s="53"/>
      <c r="E210" s="10"/>
      <c r="F210" s="11"/>
      <c r="G210" s="11"/>
      <c r="H210" s="11"/>
      <c r="I210" s="12"/>
      <c r="J210" s="195"/>
      <c r="K210" s="195"/>
      <c r="L210" s="195"/>
      <c r="M210" s="195"/>
      <c r="N210" s="195"/>
      <c r="O210" s="195"/>
      <c r="P210" s="195"/>
      <c r="Q210" s="195"/>
      <c r="R210" s="195"/>
      <c r="S210" s="195"/>
      <c r="T210" s="195"/>
      <c r="U210" s="195"/>
      <c r="V210" s="195"/>
      <c r="W210" s="195"/>
      <c r="X210" s="195"/>
      <c r="Y210" s="195"/>
      <c r="Z210" s="195"/>
      <c r="AA210" s="195"/>
      <c r="AB210" s="195"/>
      <c r="AC210" s="195"/>
      <c r="AD210" s="195"/>
      <c r="AE210" s="195"/>
      <c r="AF210" s="195"/>
      <c r="AG210" s="195"/>
      <c r="AH210" s="195"/>
      <c r="AI210" s="195"/>
      <c r="AJ210" s="195"/>
      <c r="AK210" s="195"/>
      <c r="AL210" s="195"/>
      <c r="AM210" s="195"/>
      <c r="AN210" s="195"/>
      <c r="AO210" s="195"/>
      <c r="AP210" s="195"/>
      <c r="AQ210" s="195"/>
    </row>
    <row r="211" spans="1:43" hidden="1" x14ac:dyDescent="0.25">
      <c r="A211" s="344"/>
      <c r="B211" s="345"/>
      <c r="C211" s="346"/>
      <c r="D211" s="53"/>
      <c r="E211" s="10"/>
      <c r="F211" s="11"/>
      <c r="G211" s="11"/>
      <c r="H211" s="11"/>
      <c r="I211" s="12"/>
      <c r="J211" s="195"/>
      <c r="K211" s="195"/>
      <c r="L211" s="195"/>
      <c r="M211" s="195"/>
      <c r="N211" s="195"/>
      <c r="O211" s="195"/>
      <c r="P211" s="195"/>
      <c r="Q211" s="195"/>
      <c r="R211" s="195"/>
      <c r="S211" s="195"/>
      <c r="T211" s="195"/>
      <c r="U211" s="195"/>
      <c r="V211" s="195"/>
      <c r="W211" s="195"/>
      <c r="X211" s="195"/>
      <c r="Y211" s="195"/>
      <c r="Z211" s="195"/>
      <c r="AA211" s="195"/>
      <c r="AB211" s="195"/>
      <c r="AC211" s="195"/>
      <c r="AD211" s="195"/>
      <c r="AE211" s="195"/>
      <c r="AF211" s="195"/>
      <c r="AG211" s="195"/>
      <c r="AH211" s="195"/>
      <c r="AI211" s="195"/>
      <c r="AJ211" s="195"/>
      <c r="AK211" s="195"/>
      <c r="AL211" s="195"/>
      <c r="AM211" s="195"/>
      <c r="AN211" s="195"/>
      <c r="AO211" s="195"/>
      <c r="AP211" s="195"/>
      <c r="AQ211" s="195"/>
    </row>
    <row r="212" spans="1:43" hidden="1" x14ac:dyDescent="0.25">
      <c r="A212" s="344"/>
      <c r="B212" s="345"/>
      <c r="C212" s="346"/>
      <c r="D212" s="53"/>
      <c r="E212" s="10"/>
      <c r="F212" s="11"/>
      <c r="G212" s="11"/>
      <c r="H212" s="11"/>
      <c r="I212" s="12"/>
      <c r="J212" s="195"/>
      <c r="K212" s="195"/>
      <c r="L212" s="195"/>
      <c r="M212" s="195"/>
      <c r="N212" s="195"/>
      <c r="O212" s="195"/>
      <c r="P212" s="195"/>
      <c r="Q212" s="195"/>
      <c r="R212" s="195"/>
      <c r="S212" s="195"/>
      <c r="T212" s="195"/>
      <c r="U212" s="195"/>
      <c r="V212" s="195"/>
      <c r="W212" s="195"/>
      <c r="X212" s="195"/>
      <c r="Y212" s="195"/>
      <c r="Z212" s="195"/>
      <c r="AA212" s="195"/>
      <c r="AB212" s="195"/>
      <c r="AC212" s="195"/>
      <c r="AD212" s="195"/>
      <c r="AE212" s="195"/>
      <c r="AF212" s="195"/>
      <c r="AG212" s="195"/>
      <c r="AH212" s="195"/>
      <c r="AI212" s="195"/>
      <c r="AJ212" s="195"/>
      <c r="AK212" s="195"/>
      <c r="AL212" s="195"/>
      <c r="AM212" s="195"/>
      <c r="AN212" s="195"/>
      <c r="AO212" s="195"/>
      <c r="AP212" s="195"/>
      <c r="AQ212" s="195"/>
    </row>
    <row r="213" spans="1:43" hidden="1" x14ac:dyDescent="0.25">
      <c r="A213" s="344"/>
      <c r="B213" s="345"/>
      <c r="C213" s="346"/>
      <c r="D213" s="53"/>
      <c r="E213" s="10"/>
      <c r="F213" s="11"/>
      <c r="G213" s="11"/>
      <c r="H213" s="11"/>
      <c r="I213" s="12"/>
      <c r="J213" s="195"/>
      <c r="K213" s="195"/>
      <c r="L213" s="195"/>
      <c r="M213" s="195"/>
      <c r="N213" s="195"/>
      <c r="O213" s="195"/>
      <c r="P213" s="195"/>
      <c r="Q213" s="195"/>
      <c r="R213" s="195"/>
      <c r="S213" s="195"/>
      <c r="T213" s="195"/>
      <c r="U213" s="195"/>
      <c r="V213" s="195"/>
      <c r="W213" s="195"/>
      <c r="X213" s="195"/>
      <c r="Y213" s="195"/>
      <c r="Z213" s="195"/>
      <c r="AA213" s="195"/>
      <c r="AB213" s="195"/>
      <c r="AC213" s="195"/>
      <c r="AD213" s="195"/>
      <c r="AE213" s="195"/>
      <c r="AF213" s="195"/>
      <c r="AG213" s="195"/>
      <c r="AH213" s="195"/>
      <c r="AI213" s="195"/>
      <c r="AJ213" s="195"/>
      <c r="AK213" s="195"/>
      <c r="AL213" s="195"/>
      <c r="AM213" s="195"/>
      <c r="AN213" s="195"/>
      <c r="AO213" s="195"/>
      <c r="AP213" s="195"/>
      <c r="AQ213" s="195"/>
    </row>
    <row r="214" spans="1:43" hidden="1" x14ac:dyDescent="0.25">
      <c r="A214" s="344"/>
      <c r="B214" s="345"/>
      <c r="C214" s="346"/>
      <c r="D214" s="53"/>
      <c r="E214" s="10"/>
      <c r="F214" s="11"/>
      <c r="G214" s="11"/>
      <c r="H214" s="11"/>
      <c r="I214" s="12"/>
      <c r="J214" s="195"/>
      <c r="K214" s="195"/>
      <c r="L214" s="195"/>
      <c r="M214" s="195"/>
      <c r="N214" s="195"/>
      <c r="O214" s="195"/>
      <c r="P214" s="195"/>
      <c r="Q214" s="195"/>
      <c r="R214" s="195"/>
      <c r="S214" s="195"/>
      <c r="T214" s="195"/>
      <c r="U214" s="195"/>
      <c r="V214" s="195"/>
      <c r="W214" s="195"/>
      <c r="X214" s="195"/>
      <c r="Y214" s="195"/>
      <c r="Z214" s="195"/>
      <c r="AA214" s="195"/>
      <c r="AB214" s="195"/>
      <c r="AC214" s="195"/>
      <c r="AD214" s="195"/>
      <c r="AE214" s="195"/>
      <c r="AF214" s="195"/>
      <c r="AG214" s="195"/>
      <c r="AH214" s="195"/>
      <c r="AI214" s="195"/>
      <c r="AJ214" s="195"/>
      <c r="AK214" s="195"/>
      <c r="AL214" s="195"/>
      <c r="AM214" s="195"/>
      <c r="AN214" s="195"/>
      <c r="AO214" s="195"/>
      <c r="AP214" s="195"/>
      <c r="AQ214" s="195"/>
    </row>
    <row r="215" spans="1:43" hidden="1" x14ac:dyDescent="0.25">
      <c r="A215" s="344"/>
      <c r="B215" s="345"/>
      <c r="C215" s="346"/>
      <c r="D215" s="53"/>
      <c r="E215" s="10"/>
      <c r="F215" s="11"/>
      <c r="G215" s="11"/>
      <c r="H215" s="11"/>
      <c r="I215" s="12"/>
      <c r="J215" s="195"/>
      <c r="K215" s="195"/>
      <c r="L215" s="195"/>
      <c r="M215" s="195"/>
      <c r="N215" s="195"/>
      <c r="O215" s="195"/>
      <c r="P215" s="195"/>
      <c r="Q215" s="195"/>
      <c r="R215" s="195"/>
      <c r="S215" s="195"/>
      <c r="T215" s="195"/>
      <c r="U215" s="195"/>
      <c r="V215" s="195"/>
      <c r="W215" s="195"/>
      <c r="X215" s="195"/>
      <c r="Y215" s="195"/>
      <c r="Z215" s="195"/>
      <c r="AA215" s="195"/>
      <c r="AB215" s="195"/>
      <c r="AC215" s="195"/>
      <c r="AD215" s="195"/>
      <c r="AE215" s="195"/>
      <c r="AF215" s="195"/>
      <c r="AG215" s="195"/>
      <c r="AH215" s="195"/>
      <c r="AI215" s="195"/>
      <c r="AJ215" s="195"/>
      <c r="AK215" s="195"/>
      <c r="AL215" s="195"/>
      <c r="AM215" s="195"/>
      <c r="AN215" s="195"/>
      <c r="AO215" s="195"/>
      <c r="AP215" s="195"/>
      <c r="AQ215" s="195"/>
    </row>
    <row r="216" spans="1:43" hidden="1" x14ac:dyDescent="0.25">
      <c r="A216" s="344"/>
      <c r="B216" s="345"/>
      <c r="C216" s="346"/>
      <c r="D216" s="53"/>
      <c r="E216" s="10"/>
      <c r="F216" s="11"/>
      <c r="G216" s="11"/>
      <c r="H216" s="11"/>
      <c r="I216" s="12"/>
      <c r="J216" s="195"/>
      <c r="K216" s="195"/>
      <c r="L216" s="195"/>
      <c r="M216" s="195"/>
      <c r="N216" s="195"/>
      <c r="O216" s="195"/>
      <c r="P216" s="195"/>
      <c r="Q216" s="195"/>
      <c r="R216" s="195"/>
      <c r="S216" s="195"/>
      <c r="T216" s="195"/>
      <c r="U216" s="195"/>
      <c r="V216" s="195"/>
      <c r="W216" s="195"/>
      <c r="X216" s="195"/>
      <c r="Y216" s="195"/>
      <c r="Z216" s="195"/>
      <c r="AA216" s="195"/>
      <c r="AB216" s="195"/>
      <c r="AC216" s="195"/>
      <c r="AD216" s="195"/>
      <c r="AE216" s="195"/>
      <c r="AF216" s="195"/>
      <c r="AG216" s="195"/>
      <c r="AH216" s="195"/>
      <c r="AI216" s="195"/>
      <c r="AJ216" s="195"/>
      <c r="AK216" s="195"/>
      <c r="AL216" s="195"/>
      <c r="AM216" s="195"/>
      <c r="AN216" s="195"/>
      <c r="AO216" s="195"/>
      <c r="AP216" s="195"/>
      <c r="AQ216" s="195"/>
    </row>
    <row r="217" spans="1:43" hidden="1" x14ac:dyDescent="0.25">
      <c r="A217" s="344"/>
      <c r="B217" s="345"/>
      <c r="C217" s="346"/>
      <c r="D217" s="53"/>
      <c r="E217" s="10"/>
      <c r="F217" s="11"/>
      <c r="G217" s="11"/>
      <c r="H217" s="11"/>
      <c r="I217" s="12"/>
      <c r="J217" s="195"/>
      <c r="K217" s="195"/>
      <c r="L217" s="195"/>
      <c r="M217" s="195"/>
      <c r="N217" s="195"/>
      <c r="O217" s="195"/>
      <c r="P217" s="195"/>
      <c r="Q217" s="195"/>
      <c r="R217" s="195"/>
      <c r="S217" s="195"/>
      <c r="T217" s="195"/>
      <c r="U217" s="195"/>
      <c r="V217" s="195"/>
      <c r="W217" s="195"/>
      <c r="X217" s="195"/>
      <c r="Y217" s="195"/>
      <c r="Z217" s="195"/>
      <c r="AA217" s="195"/>
      <c r="AB217" s="195"/>
      <c r="AC217" s="195"/>
      <c r="AD217" s="195"/>
      <c r="AE217" s="195"/>
      <c r="AF217" s="195"/>
      <c r="AG217" s="195"/>
      <c r="AH217" s="195"/>
      <c r="AI217" s="195"/>
      <c r="AJ217" s="195"/>
      <c r="AK217" s="195"/>
      <c r="AL217" s="195"/>
      <c r="AM217" s="195"/>
      <c r="AN217" s="195"/>
      <c r="AO217" s="195"/>
      <c r="AP217" s="195"/>
      <c r="AQ217" s="195"/>
    </row>
    <row r="218" spans="1:43" s="195" customFormat="1" x14ac:dyDescent="0.25">
      <c r="A218" s="282"/>
      <c r="B218" s="72">
        <v>329</v>
      </c>
      <c r="C218" s="73"/>
      <c r="D218" s="194" t="s">
        <v>79</v>
      </c>
      <c r="E218" s="10"/>
      <c r="F218" s="10"/>
      <c r="G218" s="10">
        <f>G219+G220+G221+G222+G223+G224</f>
        <v>0</v>
      </c>
      <c r="H218" s="11"/>
      <c r="I218" s="12"/>
    </row>
    <row r="219" spans="1:43" s="195" customFormat="1" hidden="1" x14ac:dyDescent="0.25">
      <c r="A219" s="344"/>
      <c r="B219" s="345"/>
      <c r="C219" s="346"/>
      <c r="D219" s="213"/>
      <c r="E219" s="10"/>
      <c r="F219" s="11"/>
      <c r="G219" s="11"/>
      <c r="H219" s="11"/>
      <c r="I219" s="12"/>
    </row>
    <row r="220" spans="1:43" hidden="1" x14ac:dyDescent="0.25">
      <c r="A220" s="344"/>
      <c r="B220" s="345"/>
      <c r="C220" s="346"/>
      <c r="D220" s="53"/>
      <c r="E220" s="10"/>
      <c r="F220" s="11"/>
      <c r="G220" s="11"/>
      <c r="H220" s="11"/>
      <c r="I220" s="12"/>
      <c r="J220" s="195"/>
      <c r="K220" s="195"/>
      <c r="L220" s="195"/>
      <c r="M220" s="195"/>
      <c r="N220" s="195"/>
      <c r="O220" s="195"/>
      <c r="P220" s="195"/>
      <c r="Q220" s="195"/>
      <c r="R220" s="195"/>
      <c r="S220" s="195"/>
      <c r="T220" s="195"/>
      <c r="U220" s="195"/>
      <c r="V220" s="195"/>
      <c r="W220" s="195"/>
      <c r="X220" s="195"/>
      <c r="Y220" s="195"/>
      <c r="Z220" s="195"/>
      <c r="AA220" s="195"/>
      <c r="AB220" s="195"/>
      <c r="AC220" s="195"/>
      <c r="AD220" s="195"/>
      <c r="AE220" s="195"/>
      <c r="AF220" s="195"/>
      <c r="AG220" s="195"/>
      <c r="AH220" s="195"/>
      <c r="AI220" s="195"/>
      <c r="AJ220" s="195"/>
      <c r="AK220" s="195"/>
      <c r="AL220" s="195"/>
      <c r="AM220" s="195"/>
      <c r="AN220" s="195"/>
      <c r="AO220" s="195"/>
      <c r="AP220" s="195"/>
      <c r="AQ220" s="195"/>
    </row>
    <row r="221" spans="1:43" hidden="1" x14ac:dyDescent="0.25">
      <c r="A221" s="344"/>
      <c r="B221" s="345"/>
      <c r="C221" s="346"/>
      <c r="D221" s="53"/>
      <c r="E221" s="10"/>
      <c r="F221" s="11"/>
      <c r="G221" s="11"/>
      <c r="H221" s="11"/>
      <c r="I221" s="12"/>
      <c r="J221" s="195"/>
      <c r="K221" s="195"/>
      <c r="L221" s="195"/>
      <c r="M221" s="195"/>
      <c r="N221" s="195"/>
      <c r="O221" s="195"/>
      <c r="P221" s="195"/>
      <c r="Q221" s="195"/>
      <c r="R221" s="195"/>
      <c r="S221" s="195"/>
      <c r="T221" s="195"/>
      <c r="U221" s="195"/>
      <c r="V221" s="195"/>
      <c r="W221" s="195"/>
      <c r="X221" s="195"/>
      <c r="Y221" s="195"/>
      <c r="Z221" s="195"/>
      <c r="AA221" s="195"/>
      <c r="AB221" s="195"/>
      <c r="AC221" s="195"/>
      <c r="AD221" s="195"/>
      <c r="AE221" s="195"/>
      <c r="AF221" s="195"/>
      <c r="AG221" s="195"/>
      <c r="AH221" s="195"/>
      <c r="AI221" s="195"/>
      <c r="AJ221" s="195"/>
      <c r="AK221" s="195"/>
      <c r="AL221" s="195"/>
      <c r="AM221" s="195"/>
      <c r="AN221" s="195"/>
      <c r="AO221" s="195"/>
      <c r="AP221" s="195"/>
      <c r="AQ221" s="195"/>
    </row>
    <row r="222" spans="1:43" hidden="1" x14ac:dyDescent="0.25">
      <c r="A222" s="344"/>
      <c r="B222" s="345"/>
      <c r="C222" s="346"/>
      <c r="D222" s="53"/>
      <c r="E222" s="10"/>
      <c r="F222" s="11"/>
      <c r="G222" s="11"/>
      <c r="H222" s="11"/>
      <c r="I222" s="12"/>
      <c r="J222" s="195"/>
      <c r="K222" s="195"/>
      <c r="L222" s="195"/>
      <c r="M222" s="195"/>
      <c r="N222" s="195"/>
      <c r="O222" s="195"/>
      <c r="P222" s="195"/>
      <c r="Q222" s="195"/>
      <c r="R222" s="195"/>
      <c r="S222" s="195"/>
      <c r="T222" s="195"/>
      <c r="U222" s="195"/>
      <c r="V222" s="195"/>
      <c r="W222" s="195"/>
      <c r="X222" s="195"/>
      <c r="Y222" s="195"/>
      <c r="Z222" s="195"/>
      <c r="AA222" s="195"/>
      <c r="AB222" s="195"/>
      <c r="AC222" s="195"/>
      <c r="AD222" s="195"/>
      <c r="AE222" s="195"/>
      <c r="AF222" s="195"/>
      <c r="AG222" s="195"/>
      <c r="AH222" s="195"/>
      <c r="AI222" s="195"/>
      <c r="AJ222" s="195"/>
      <c r="AK222" s="195"/>
      <c r="AL222" s="195"/>
      <c r="AM222" s="195"/>
      <c r="AN222" s="195"/>
      <c r="AO222" s="195"/>
      <c r="AP222" s="195"/>
      <c r="AQ222" s="195"/>
    </row>
    <row r="223" spans="1:43" hidden="1" x14ac:dyDescent="0.25">
      <c r="A223" s="344"/>
      <c r="B223" s="345"/>
      <c r="C223" s="346"/>
      <c r="D223" s="53"/>
      <c r="E223" s="10"/>
      <c r="F223" s="11"/>
      <c r="G223" s="11"/>
      <c r="H223" s="11"/>
      <c r="I223" s="12"/>
      <c r="J223" s="195"/>
      <c r="K223" s="195"/>
      <c r="L223" s="195"/>
      <c r="M223" s="195"/>
      <c r="N223" s="195"/>
      <c r="O223" s="195"/>
      <c r="P223" s="195"/>
      <c r="Q223" s="195"/>
      <c r="R223" s="195"/>
      <c r="S223" s="195"/>
      <c r="T223" s="195"/>
      <c r="U223" s="195"/>
      <c r="V223" s="195"/>
      <c r="W223" s="195"/>
      <c r="X223" s="195"/>
      <c r="Y223" s="195"/>
      <c r="Z223" s="195"/>
      <c r="AA223" s="195"/>
      <c r="AB223" s="195"/>
      <c r="AC223" s="195"/>
      <c r="AD223" s="195"/>
      <c r="AE223" s="195"/>
      <c r="AF223" s="195"/>
      <c r="AG223" s="195"/>
      <c r="AH223" s="195"/>
      <c r="AI223" s="195"/>
      <c r="AJ223" s="195"/>
      <c r="AK223" s="195"/>
      <c r="AL223" s="195"/>
      <c r="AM223" s="195"/>
      <c r="AN223" s="195"/>
      <c r="AO223" s="195"/>
      <c r="AP223" s="195"/>
      <c r="AQ223" s="195"/>
    </row>
    <row r="224" spans="1:43" ht="14.25" hidden="1" customHeight="1" x14ac:dyDescent="0.25">
      <c r="A224" s="344"/>
      <c r="B224" s="345"/>
      <c r="C224" s="346"/>
      <c r="D224" s="53"/>
      <c r="E224" s="10"/>
      <c r="F224" s="11"/>
      <c r="G224" s="11"/>
      <c r="H224" s="11"/>
      <c r="I224" s="12"/>
      <c r="J224" s="195"/>
      <c r="K224" s="195"/>
      <c r="L224" s="195"/>
      <c r="M224" s="195"/>
      <c r="N224" s="195"/>
      <c r="O224" s="195"/>
      <c r="P224" s="195"/>
      <c r="Q224" s="195"/>
      <c r="R224" s="195"/>
      <c r="S224" s="195"/>
      <c r="T224" s="195"/>
      <c r="U224" s="195"/>
      <c r="V224" s="195"/>
      <c r="W224" s="195"/>
      <c r="X224" s="195"/>
      <c r="Y224" s="195"/>
      <c r="Z224" s="195"/>
      <c r="AA224" s="195"/>
      <c r="AB224" s="195"/>
      <c r="AC224" s="195"/>
      <c r="AD224" s="195"/>
      <c r="AE224" s="195"/>
      <c r="AF224" s="195"/>
      <c r="AG224" s="195"/>
      <c r="AH224" s="195"/>
      <c r="AI224" s="195"/>
      <c r="AJ224" s="195"/>
      <c r="AK224" s="195"/>
      <c r="AL224" s="195"/>
      <c r="AM224" s="195"/>
      <c r="AN224" s="195"/>
      <c r="AO224" s="195"/>
      <c r="AP224" s="195"/>
      <c r="AQ224" s="195"/>
    </row>
    <row r="225" spans="1:43" s="90" customFormat="1" x14ac:dyDescent="0.25">
      <c r="A225" s="83"/>
      <c r="B225" s="84">
        <v>34</v>
      </c>
      <c r="C225" s="93"/>
      <c r="D225" s="86" t="s">
        <v>110</v>
      </c>
      <c r="E225" s="87"/>
      <c r="F225" s="87"/>
      <c r="G225" s="88">
        <v>0</v>
      </c>
      <c r="H225" s="88"/>
      <c r="I225" s="89"/>
      <c r="J225" s="195"/>
      <c r="K225" s="195"/>
      <c r="L225" s="195"/>
      <c r="M225" s="195"/>
      <c r="N225" s="195"/>
      <c r="O225" s="195"/>
      <c r="P225" s="195"/>
      <c r="Q225" s="195"/>
      <c r="R225" s="195"/>
      <c r="S225" s="195"/>
      <c r="T225" s="195"/>
      <c r="U225" s="195"/>
      <c r="V225" s="195"/>
      <c r="W225" s="195"/>
      <c r="X225" s="195"/>
      <c r="Y225" s="195"/>
      <c r="Z225" s="195"/>
      <c r="AA225" s="195"/>
      <c r="AB225" s="195"/>
      <c r="AC225" s="195"/>
      <c r="AD225" s="195"/>
      <c r="AE225" s="195"/>
      <c r="AF225" s="195"/>
      <c r="AG225" s="195"/>
      <c r="AH225" s="195"/>
      <c r="AI225" s="195"/>
      <c r="AJ225" s="195"/>
      <c r="AK225" s="195"/>
      <c r="AL225" s="195"/>
      <c r="AM225" s="195"/>
      <c r="AN225" s="195"/>
      <c r="AO225" s="195"/>
      <c r="AP225" s="195"/>
      <c r="AQ225" s="195"/>
    </row>
    <row r="226" spans="1:43" s="195" customFormat="1" x14ac:dyDescent="0.25">
      <c r="A226" s="282"/>
      <c r="B226" s="72">
        <v>343</v>
      </c>
      <c r="C226" s="73"/>
      <c r="D226" s="197" t="s">
        <v>81</v>
      </c>
      <c r="E226" s="10"/>
      <c r="F226" s="10"/>
      <c r="G226" s="11"/>
      <c r="H226" s="11"/>
      <c r="I226" s="12"/>
    </row>
    <row r="227" spans="1:43" ht="16.5" hidden="1" customHeight="1" x14ac:dyDescent="0.25">
      <c r="A227" s="344"/>
      <c r="B227" s="345"/>
      <c r="C227" s="346"/>
      <c r="D227" s="53"/>
      <c r="E227" s="10"/>
      <c r="F227" s="11"/>
      <c r="G227" s="11"/>
      <c r="H227" s="11"/>
      <c r="I227" s="12"/>
      <c r="J227" s="195"/>
      <c r="K227" s="195"/>
      <c r="L227" s="195"/>
      <c r="M227" s="195"/>
      <c r="N227" s="195"/>
      <c r="O227" s="195"/>
      <c r="P227" s="195"/>
      <c r="Q227" s="195"/>
      <c r="R227" s="195"/>
      <c r="S227" s="195"/>
      <c r="T227" s="195"/>
      <c r="U227" s="195"/>
      <c r="V227" s="195"/>
      <c r="W227" s="195"/>
      <c r="X227" s="195"/>
      <c r="Y227" s="195"/>
      <c r="Z227" s="195"/>
      <c r="AA227" s="195"/>
      <c r="AB227" s="195"/>
      <c r="AC227" s="195"/>
      <c r="AD227" s="195"/>
      <c r="AE227" s="195"/>
      <c r="AF227" s="195"/>
      <c r="AG227" s="195"/>
      <c r="AH227" s="195"/>
      <c r="AI227" s="195"/>
      <c r="AJ227" s="195"/>
      <c r="AK227" s="195"/>
      <c r="AL227" s="195"/>
      <c r="AM227" s="195"/>
      <c r="AN227" s="195"/>
      <c r="AO227" s="195"/>
      <c r="AP227" s="195"/>
      <c r="AQ227" s="195"/>
    </row>
    <row r="228" spans="1:43" hidden="1" x14ac:dyDescent="0.25">
      <c r="A228" s="57"/>
      <c r="B228" s="58"/>
      <c r="C228" s="59"/>
      <c r="D228" s="53"/>
      <c r="E228" s="10"/>
      <c r="F228" s="11"/>
      <c r="G228" s="11"/>
      <c r="H228" s="11"/>
      <c r="I228" s="12"/>
      <c r="J228" s="195"/>
      <c r="K228" s="195"/>
      <c r="L228" s="195"/>
      <c r="M228" s="195"/>
      <c r="N228" s="195"/>
      <c r="O228" s="195"/>
      <c r="P228" s="195"/>
      <c r="Q228" s="195"/>
      <c r="R228" s="195"/>
      <c r="S228" s="195"/>
      <c r="T228" s="195"/>
      <c r="U228" s="195"/>
      <c r="V228" s="195"/>
      <c r="W228" s="195"/>
      <c r="X228" s="195"/>
      <c r="Y228" s="195"/>
      <c r="Z228" s="195"/>
      <c r="AA228" s="195"/>
      <c r="AB228" s="195"/>
      <c r="AC228" s="195"/>
      <c r="AD228" s="195"/>
      <c r="AE228" s="195"/>
      <c r="AF228" s="195"/>
      <c r="AG228" s="195"/>
      <c r="AH228" s="195"/>
      <c r="AI228" s="195"/>
      <c r="AJ228" s="195"/>
      <c r="AK228" s="195"/>
      <c r="AL228" s="195"/>
      <c r="AM228" s="195"/>
      <c r="AN228" s="195"/>
      <c r="AO228" s="195"/>
      <c r="AP228" s="195"/>
      <c r="AQ228" s="195"/>
    </row>
    <row r="229" spans="1:43" s="121" customFormat="1" ht="26.25" x14ac:dyDescent="0.25">
      <c r="A229" s="114" t="s">
        <v>82</v>
      </c>
      <c r="B229" s="115"/>
      <c r="C229" s="116"/>
      <c r="D229" s="117" t="s">
        <v>111</v>
      </c>
      <c r="E229" s="118"/>
      <c r="F229" s="118"/>
      <c r="G229" s="118">
        <f>G231</f>
        <v>1043300</v>
      </c>
      <c r="H229" s="118">
        <f>H231</f>
        <v>1215388</v>
      </c>
      <c r="I229" s="118"/>
      <c r="J229" s="195"/>
      <c r="K229" s="195"/>
      <c r="L229" s="195"/>
      <c r="M229" s="195"/>
      <c r="N229" s="195"/>
      <c r="O229" s="195"/>
      <c r="P229" s="195"/>
      <c r="Q229" s="195"/>
      <c r="R229" s="195"/>
      <c r="S229" s="195"/>
      <c r="T229" s="195"/>
      <c r="U229" s="195"/>
      <c r="V229" s="195"/>
      <c r="W229" s="195"/>
      <c r="X229" s="195"/>
      <c r="Y229" s="195"/>
      <c r="Z229" s="195"/>
      <c r="AA229" s="195"/>
      <c r="AB229" s="195"/>
      <c r="AC229" s="195"/>
      <c r="AD229" s="195"/>
      <c r="AE229" s="195"/>
      <c r="AF229" s="195"/>
      <c r="AG229" s="195"/>
      <c r="AH229" s="195"/>
      <c r="AI229" s="195"/>
      <c r="AJ229" s="195"/>
      <c r="AK229" s="195"/>
      <c r="AL229" s="195"/>
      <c r="AM229" s="195"/>
      <c r="AN229" s="195"/>
      <c r="AO229" s="195"/>
      <c r="AP229" s="195"/>
      <c r="AQ229" s="195"/>
    </row>
    <row r="230" spans="1:43" s="195" customFormat="1" x14ac:dyDescent="0.25">
      <c r="A230" s="347" t="s">
        <v>147</v>
      </c>
      <c r="B230" s="348"/>
      <c r="C230" s="349"/>
      <c r="D230" s="254" t="s">
        <v>148</v>
      </c>
      <c r="E230" s="10"/>
      <c r="F230" s="10"/>
      <c r="G230" s="11"/>
      <c r="H230" s="11"/>
      <c r="I230" s="12"/>
    </row>
    <row r="231" spans="1:43" s="81" customFormat="1" x14ac:dyDescent="0.25">
      <c r="A231" s="137"/>
      <c r="B231" s="145">
        <v>3</v>
      </c>
      <c r="C231" s="146"/>
      <c r="D231" s="147" t="s">
        <v>24</v>
      </c>
      <c r="E231" s="78"/>
      <c r="F231" s="78"/>
      <c r="G231" s="78">
        <f>G232+G242</f>
        <v>1043300</v>
      </c>
      <c r="H231" s="78">
        <f>H232+H242+H245+H247</f>
        <v>1215388</v>
      </c>
      <c r="I231" s="78"/>
      <c r="J231" s="195"/>
      <c r="K231" s="195"/>
      <c r="L231" s="195"/>
      <c r="M231" s="195"/>
      <c r="N231" s="195"/>
      <c r="O231" s="195"/>
      <c r="P231" s="195"/>
      <c r="Q231" s="195"/>
      <c r="R231" s="195"/>
      <c r="S231" s="195"/>
      <c r="T231" s="195"/>
      <c r="U231" s="195"/>
      <c r="V231" s="195"/>
      <c r="W231" s="195"/>
      <c r="X231" s="195"/>
      <c r="Y231" s="195"/>
      <c r="Z231" s="195"/>
      <c r="AA231" s="195"/>
      <c r="AB231" s="195"/>
      <c r="AC231" s="195"/>
      <c r="AD231" s="195"/>
      <c r="AE231" s="195"/>
      <c r="AF231" s="195"/>
      <c r="AG231" s="195"/>
      <c r="AH231" s="195"/>
      <c r="AI231" s="195"/>
      <c r="AJ231" s="195"/>
      <c r="AK231" s="195"/>
      <c r="AL231" s="195"/>
      <c r="AM231" s="195"/>
      <c r="AN231" s="195"/>
      <c r="AO231" s="195"/>
      <c r="AP231" s="195"/>
      <c r="AQ231" s="195"/>
    </row>
    <row r="232" spans="1:43" s="90" customFormat="1" x14ac:dyDescent="0.25">
      <c r="A232" s="83"/>
      <c r="B232" s="84">
        <v>31</v>
      </c>
      <c r="C232" s="93"/>
      <c r="D232" s="164" t="s">
        <v>25</v>
      </c>
      <c r="E232" s="87"/>
      <c r="F232" s="87"/>
      <c r="G232" s="87">
        <v>1000850</v>
      </c>
      <c r="H232" s="88">
        <v>1165635</v>
      </c>
      <c r="I232" s="88"/>
      <c r="J232" s="195"/>
      <c r="K232" s="195"/>
      <c r="L232" s="195"/>
      <c r="M232" s="195"/>
      <c r="N232" s="195"/>
      <c r="O232" s="195"/>
      <c r="P232" s="195"/>
      <c r="Q232" s="195"/>
      <c r="R232" s="195"/>
      <c r="S232" s="195"/>
      <c r="T232" s="195"/>
      <c r="U232" s="195"/>
      <c r="V232" s="195"/>
      <c r="W232" s="195"/>
      <c r="X232" s="195"/>
      <c r="Y232" s="195"/>
      <c r="Z232" s="195"/>
      <c r="AA232" s="195"/>
      <c r="AB232" s="195"/>
      <c r="AC232" s="195"/>
      <c r="AD232" s="195"/>
      <c r="AE232" s="195"/>
      <c r="AF232" s="195"/>
      <c r="AG232" s="195"/>
      <c r="AH232" s="195"/>
      <c r="AI232" s="195"/>
      <c r="AJ232" s="195"/>
      <c r="AK232" s="195"/>
      <c r="AL232" s="195"/>
      <c r="AM232" s="195"/>
      <c r="AN232" s="195"/>
      <c r="AO232" s="195"/>
      <c r="AP232" s="195"/>
      <c r="AQ232" s="195"/>
    </row>
    <row r="233" spans="1:43" s="195" customFormat="1" x14ac:dyDescent="0.25">
      <c r="A233" s="282"/>
      <c r="B233" s="72">
        <v>311</v>
      </c>
      <c r="C233" s="73"/>
      <c r="D233" s="194" t="s">
        <v>112</v>
      </c>
      <c r="E233" s="10"/>
      <c r="F233" s="10"/>
      <c r="G233" s="10">
        <f>G234+G235+G236</f>
        <v>0</v>
      </c>
      <c r="H233" s="11"/>
      <c r="I233" s="12"/>
    </row>
    <row r="234" spans="1:43" s="195" customFormat="1" ht="15.75" hidden="1" customHeight="1" x14ac:dyDescent="0.25">
      <c r="A234" s="344"/>
      <c r="B234" s="345"/>
      <c r="C234" s="346"/>
      <c r="D234" s="213"/>
      <c r="E234" s="10"/>
      <c r="F234" s="11"/>
      <c r="G234" s="11"/>
      <c r="H234" s="11"/>
      <c r="I234" s="12"/>
    </row>
    <row r="235" spans="1:43" s="195" customFormat="1" hidden="1" x14ac:dyDescent="0.25">
      <c r="A235" s="282"/>
      <c r="B235" s="283"/>
      <c r="C235" s="284"/>
      <c r="D235" s="213"/>
      <c r="E235" s="10"/>
      <c r="F235" s="11"/>
      <c r="G235" s="11"/>
      <c r="H235" s="11"/>
      <c r="I235" s="12"/>
    </row>
    <row r="236" spans="1:43" s="195" customFormat="1" hidden="1" x14ac:dyDescent="0.25">
      <c r="A236" s="282"/>
      <c r="B236" s="283"/>
      <c r="C236" s="284"/>
      <c r="D236" s="213"/>
      <c r="E236" s="10"/>
      <c r="F236" s="11"/>
      <c r="G236" s="11"/>
      <c r="H236" s="11"/>
      <c r="I236" s="12"/>
    </row>
    <row r="237" spans="1:43" s="195" customFormat="1" x14ac:dyDescent="0.25">
      <c r="A237" s="282"/>
      <c r="B237" s="72">
        <v>312</v>
      </c>
      <c r="C237" s="73"/>
      <c r="D237" s="194" t="s">
        <v>93</v>
      </c>
      <c r="E237" s="10"/>
      <c r="F237" s="10"/>
      <c r="G237" s="10">
        <f>G238</f>
        <v>0</v>
      </c>
      <c r="H237" s="11"/>
      <c r="I237" s="12"/>
    </row>
    <row r="238" spans="1:43" s="195" customFormat="1" hidden="1" x14ac:dyDescent="0.25">
      <c r="A238" s="344"/>
      <c r="B238" s="345"/>
      <c r="C238" s="346"/>
      <c r="D238" s="213"/>
      <c r="E238" s="10"/>
      <c r="F238" s="11"/>
      <c r="G238" s="11"/>
      <c r="H238" s="11"/>
      <c r="I238" s="12"/>
    </row>
    <row r="239" spans="1:43" s="195" customFormat="1" x14ac:dyDescent="0.25">
      <c r="A239" s="282"/>
      <c r="B239" s="72">
        <v>313</v>
      </c>
      <c r="C239" s="73"/>
      <c r="D239" s="194" t="s">
        <v>94</v>
      </c>
      <c r="E239" s="10"/>
      <c r="F239" s="10"/>
      <c r="G239" s="10">
        <f>G240+G241</f>
        <v>0</v>
      </c>
      <c r="H239" s="11"/>
      <c r="I239" s="12"/>
    </row>
    <row r="240" spans="1:43" ht="15" hidden="1" customHeight="1" x14ac:dyDescent="0.25">
      <c r="A240" s="344"/>
      <c r="B240" s="345"/>
      <c r="C240" s="346"/>
      <c r="D240" s="61"/>
      <c r="E240" s="10"/>
      <c r="F240" s="11"/>
      <c r="G240" s="11"/>
      <c r="H240" s="11"/>
      <c r="I240" s="12"/>
      <c r="J240" s="195"/>
      <c r="K240" s="195"/>
      <c r="L240" s="195"/>
      <c r="M240" s="195"/>
      <c r="N240" s="195"/>
      <c r="O240" s="195"/>
      <c r="P240" s="195"/>
      <c r="Q240" s="195"/>
      <c r="R240" s="195"/>
      <c r="S240" s="195"/>
      <c r="T240" s="195"/>
      <c r="U240" s="195"/>
      <c r="V240" s="195"/>
      <c r="W240" s="195"/>
      <c r="X240" s="195"/>
      <c r="Y240" s="195"/>
      <c r="Z240" s="195"/>
      <c r="AA240" s="195"/>
      <c r="AB240" s="195"/>
      <c r="AC240" s="195"/>
      <c r="AD240" s="195"/>
      <c r="AE240" s="195"/>
      <c r="AF240" s="195"/>
      <c r="AG240" s="195"/>
      <c r="AH240" s="195"/>
      <c r="AI240" s="195"/>
      <c r="AJ240" s="195"/>
      <c r="AK240" s="195"/>
      <c r="AL240" s="195"/>
      <c r="AM240" s="195"/>
      <c r="AN240" s="195"/>
      <c r="AO240" s="195"/>
      <c r="AP240" s="195"/>
      <c r="AQ240" s="195"/>
    </row>
    <row r="241" spans="1:43" ht="27" hidden="1" customHeight="1" x14ac:dyDescent="0.25">
      <c r="A241" s="344"/>
      <c r="B241" s="345"/>
      <c r="C241" s="346"/>
      <c r="D241" s="61"/>
      <c r="E241" s="10"/>
      <c r="F241" s="11"/>
      <c r="G241" s="11"/>
      <c r="H241" s="11"/>
      <c r="I241" s="12"/>
      <c r="J241" s="195"/>
      <c r="K241" s="195"/>
      <c r="L241" s="195"/>
      <c r="M241" s="195"/>
      <c r="N241" s="195"/>
      <c r="O241" s="195"/>
      <c r="P241" s="195"/>
      <c r="Q241" s="195"/>
      <c r="R241" s="195"/>
      <c r="S241" s="195"/>
      <c r="T241" s="195"/>
      <c r="U241" s="195"/>
      <c r="V241" s="195"/>
      <c r="W241" s="195"/>
      <c r="X241" s="195"/>
      <c r="Y241" s="195"/>
      <c r="Z241" s="195"/>
      <c r="AA241" s="195"/>
      <c r="AB241" s="195"/>
      <c r="AC241" s="195"/>
      <c r="AD241" s="195"/>
      <c r="AE241" s="195"/>
      <c r="AF241" s="195"/>
      <c r="AG241" s="195"/>
      <c r="AH241" s="195"/>
      <c r="AI241" s="195"/>
      <c r="AJ241" s="195"/>
      <c r="AK241" s="195"/>
      <c r="AL241" s="195"/>
      <c r="AM241" s="195"/>
      <c r="AN241" s="195"/>
      <c r="AO241" s="195"/>
      <c r="AP241" s="195"/>
      <c r="AQ241" s="195"/>
    </row>
    <row r="242" spans="1:43" s="90" customFormat="1" x14ac:dyDescent="0.25">
      <c r="A242" s="83"/>
      <c r="B242" s="84">
        <v>32</v>
      </c>
      <c r="C242" s="93"/>
      <c r="D242" s="164" t="s">
        <v>43</v>
      </c>
      <c r="E242" s="87"/>
      <c r="F242" s="87"/>
      <c r="G242" s="87">
        <v>42450</v>
      </c>
      <c r="H242" s="87">
        <v>46940</v>
      </c>
      <c r="I242" s="87"/>
      <c r="J242" s="195"/>
      <c r="K242" s="195"/>
      <c r="L242" s="195"/>
      <c r="M242" s="195"/>
      <c r="N242" s="195"/>
      <c r="O242" s="195"/>
      <c r="P242" s="195"/>
      <c r="Q242" s="195"/>
      <c r="R242" s="195"/>
      <c r="S242" s="195"/>
      <c r="T242" s="195"/>
      <c r="U242" s="195"/>
      <c r="V242" s="195"/>
      <c r="W242" s="195"/>
      <c r="X242" s="195"/>
      <c r="Y242" s="195"/>
      <c r="Z242" s="195"/>
      <c r="AA242" s="195"/>
      <c r="AB242" s="195"/>
      <c r="AC242" s="195"/>
      <c r="AD242" s="195"/>
      <c r="AE242" s="195"/>
      <c r="AF242" s="195"/>
      <c r="AG242" s="195"/>
      <c r="AH242" s="195"/>
      <c r="AI242" s="195"/>
      <c r="AJ242" s="195"/>
      <c r="AK242" s="195"/>
      <c r="AL242" s="195"/>
      <c r="AM242" s="195"/>
      <c r="AN242" s="195"/>
      <c r="AO242" s="195"/>
      <c r="AP242" s="195"/>
      <c r="AQ242" s="195"/>
    </row>
    <row r="243" spans="1:43" s="195" customFormat="1" ht="15.75" customHeight="1" x14ac:dyDescent="0.25">
      <c r="A243" s="282"/>
      <c r="B243" s="72">
        <v>321</v>
      </c>
      <c r="C243" s="73"/>
      <c r="D243" s="194" t="s">
        <v>75</v>
      </c>
      <c r="E243" s="10"/>
      <c r="F243" s="10"/>
      <c r="G243" s="10">
        <f>G244</f>
        <v>0</v>
      </c>
      <c r="H243" s="11"/>
      <c r="I243" s="12"/>
    </row>
    <row r="244" spans="1:43" ht="16.5" hidden="1" customHeight="1" x14ac:dyDescent="0.25">
      <c r="A244" s="344"/>
      <c r="B244" s="345"/>
      <c r="C244" s="346"/>
      <c r="D244" s="61"/>
      <c r="E244" s="10"/>
      <c r="F244" s="11"/>
      <c r="G244" s="11"/>
      <c r="H244" s="11"/>
      <c r="I244" s="12"/>
      <c r="J244" s="195"/>
      <c r="K244" s="195"/>
      <c r="L244" s="195"/>
      <c r="M244" s="195"/>
      <c r="N244" s="195"/>
      <c r="O244" s="195"/>
      <c r="P244" s="195"/>
      <c r="Q244" s="195"/>
      <c r="R244" s="195"/>
      <c r="S244" s="195"/>
      <c r="T244" s="195"/>
      <c r="U244" s="195"/>
      <c r="V244" s="195"/>
      <c r="W244" s="195"/>
      <c r="X244" s="195"/>
      <c r="Y244" s="195"/>
      <c r="Z244" s="195"/>
      <c r="AA244" s="195"/>
      <c r="AB244" s="195"/>
      <c r="AC244" s="195"/>
      <c r="AD244" s="195"/>
      <c r="AE244" s="195"/>
      <c r="AF244" s="195"/>
      <c r="AG244" s="195"/>
      <c r="AH244" s="195"/>
      <c r="AI244" s="195"/>
      <c r="AJ244" s="195"/>
      <c r="AK244" s="195"/>
      <c r="AL244" s="195"/>
      <c r="AM244" s="195"/>
      <c r="AN244" s="195"/>
      <c r="AO244" s="195"/>
      <c r="AP244" s="195"/>
      <c r="AQ244" s="195"/>
    </row>
    <row r="245" spans="1:43" s="90" customFormat="1" ht="18" customHeight="1" x14ac:dyDescent="0.25">
      <c r="A245" s="289"/>
      <c r="B245" s="287">
        <v>34</v>
      </c>
      <c r="C245" s="288"/>
      <c r="D245" s="164" t="s">
        <v>172</v>
      </c>
      <c r="E245" s="87"/>
      <c r="F245" s="87"/>
      <c r="G245" s="87">
        <f>G246</f>
        <v>0</v>
      </c>
      <c r="H245" s="88">
        <v>2202</v>
      </c>
      <c r="I245" s="89"/>
    </row>
    <row r="246" spans="1:43" s="195" customFormat="1" ht="0.75" hidden="1" customHeight="1" x14ac:dyDescent="0.25">
      <c r="A246" s="344"/>
      <c r="B246" s="345"/>
      <c r="C246" s="346"/>
      <c r="D246" s="213"/>
      <c r="E246" s="10"/>
      <c r="F246" s="11"/>
      <c r="G246" s="11"/>
      <c r="H246" s="11"/>
      <c r="I246" s="12"/>
    </row>
    <row r="247" spans="1:43" s="90" customFormat="1" x14ac:dyDescent="0.25">
      <c r="A247" s="407">
        <v>38</v>
      </c>
      <c r="B247" s="408"/>
      <c r="C247" s="409"/>
      <c r="D247" s="86" t="s">
        <v>173</v>
      </c>
      <c r="E247" s="87"/>
      <c r="F247" s="87"/>
      <c r="G247" s="88"/>
      <c r="H247" s="88">
        <v>611</v>
      </c>
      <c r="I247" s="89"/>
    </row>
    <row r="248" spans="1:43" s="195" customFormat="1" hidden="1" x14ac:dyDescent="0.25">
      <c r="A248" s="299"/>
      <c r="B248" s="300"/>
      <c r="C248" s="301"/>
      <c r="D248" s="197"/>
      <c r="E248" s="10"/>
      <c r="F248" s="10"/>
      <c r="G248" s="11"/>
      <c r="H248" s="11"/>
      <c r="I248" s="12"/>
    </row>
    <row r="249" spans="1:43" ht="15" hidden="1" customHeight="1" x14ac:dyDescent="0.25">
      <c r="A249" s="344"/>
      <c r="B249" s="345"/>
      <c r="C249" s="346"/>
      <c r="D249" s="53"/>
      <c r="E249" s="10"/>
      <c r="F249" s="10"/>
      <c r="G249" s="11"/>
      <c r="H249" s="11"/>
      <c r="I249" s="12"/>
      <c r="J249" s="195"/>
      <c r="K249" s="195"/>
      <c r="L249" s="195"/>
      <c r="M249" s="195"/>
      <c r="N249" s="195"/>
      <c r="O249" s="195"/>
      <c r="P249" s="195"/>
      <c r="Q249" s="195"/>
      <c r="R249" s="195"/>
      <c r="S249" s="195"/>
      <c r="T249" s="195"/>
      <c r="U249" s="195"/>
      <c r="V249" s="195"/>
      <c r="W249" s="195"/>
      <c r="X249" s="195"/>
      <c r="Y249" s="195"/>
      <c r="Z249" s="195"/>
      <c r="AA249" s="195"/>
      <c r="AB249" s="195"/>
      <c r="AC249" s="195"/>
      <c r="AD249" s="195"/>
      <c r="AE249" s="195"/>
      <c r="AF249" s="195"/>
      <c r="AG249" s="195"/>
      <c r="AH249" s="195"/>
      <c r="AI249" s="195"/>
      <c r="AJ249" s="195"/>
      <c r="AK249" s="195"/>
      <c r="AL249" s="195"/>
      <c r="AM249" s="195"/>
      <c r="AN249" s="195"/>
      <c r="AO249" s="195"/>
      <c r="AP249" s="195"/>
      <c r="AQ249" s="195"/>
    </row>
    <row r="250" spans="1:43" s="121" customFormat="1" x14ac:dyDescent="0.25">
      <c r="A250" s="114" t="s">
        <v>101</v>
      </c>
      <c r="B250" s="115"/>
      <c r="C250" s="116"/>
      <c r="D250" s="117" t="s">
        <v>90</v>
      </c>
      <c r="E250" s="118"/>
      <c r="F250" s="118"/>
      <c r="G250" s="118">
        <f>G252</f>
        <v>300</v>
      </c>
      <c r="H250" s="118">
        <f>H252</f>
        <v>400</v>
      </c>
      <c r="I250" s="118"/>
      <c r="J250" s="195"/>
      <c r="K250" s="195"/>
      <c r="L250" s="195"/>
      <c r="M250" s="195"/>
      <c r="N250" s="195"/>
      <c r="O250" s="195"/>
      <c r="P250" s="195"/>
      <c r="Q250" s="195"/>
      <c r="R250" s="195"/>
      <c r="S250" s="195"/>
      <c r="T250" s="195"/>
      <c r="U250" s="195"/>
      <c r="V250" s="195"/>
      <c r="W250" s="195"/>
      <c r="X250" s="195"/>
      <c r="Y250" s="195"/>
      <c r="Z250" s="195"/>
      <c r="AA250" s="195"/>
      <c r="AB250" s="195"/>
      <c r="AC250" s="195"/>
      <c r="AD250" s="195"/>
      <c r="AE250" s="195"/>
      <c r="AF250" s="195"/>
      <c r="AG250" s="195"/>
      <c r="AH250" s="195"/>
      <c r="AI250" s="195"/>
      <c r="AJ250" s="195"/>
      <c r="AK250" s="195"/>
      <c r="AL250" s="195"/>
      <c r="AM250" s="195"/>
      <c r="AN250" s="195"/>
      <c r="AO250" s="195"/>
      <c r="AP250" s="195"/>
      <c r="AQ250" s="195"/>
    </row>
    <row r="251" spans="1:43" s="195" customFormat="1" x14ac:dyDescent="0.25">
      <c r="A251" s="347" t="s">
        <v>147</v>
      </c>
      <c r="B251" s="348"/>
      <c r="C251" s="349"/>
      <c r="D251" s="254" t="s">
        <v>148</v>
      </c>
      <c r="E251" s="10"/>
      <c r="F251" s="10"/>
      <c r="G251" s="11"/>
      <c r="H251" s="11"/>
      <c r="I251" s="12"/>
    </row>
    <row r="252" spans="1:43" s="81" customFormat="1" x14ac:dyDescent="0.25">
      <c r="A252" s="137"/>
      <c r="B252" s="145">
        <v>3</v>
      </c>
      <c r="C252" s="139"/>
      <c r="D252" s="77" t="s">
        <v>24</v>
      </c>
      <c r="E252" s="78"/>
      <c r="F252" s="78"/>
      <c r="G252" s="78">
        <f>G253</f>
        <v>300</v>
      </c>
      <c r="H252" s="78">
        <f>H253</f>
        <v>400</v>
      </c>
      <c r="I252" s="78"/>
      <c r="J252" s="195"/>
      <c r="K252" s="195"/>
      <c r="L252" s="195"/>
      <c r="M252" s="195"/>
      <c r="N252" s="195"/>
      <c r="O252" s="195"/>
      <c r="P252" s="195"/>
      <c r="Q252" s="195"/>
      <c r="R252" s="195"/>
      <c r="S252" s="195"/>
      <c r="T252" s="195"/>
      <c r="U252" s="195"/>
      <c r="V252" s="195"/>
      <c r="W252" s="195"/>
      <c r="X252" s="195"/>
      <c r="Y252" s="195"/>
      <c r="Z252" s="195"/>
      <c r="AA252" s="195"/>
      <c r="AB252" s="195"/>
      <c r="AC252" s="195"/>
      <c r="AD252" s="195"/>
      <c r="AE252" s="195"/>
      <c r="AF252" s="195"/>
      <c r="AG252" s="195"/>
      <c r="AH252" s="195"/>
      <c r="AI252" s="195"/>
      <c r="AJ252" s="195"/>
      <c r="AK252" s="195"/>
      <c r="AL252" s="195"/>
      <c r="AM252" s="195"/>
      <c r="AN252" s="195"/>
      <c r="AO252" s="195"/>
      <c r="AP252" s="195"/>
      <c r="AQ252" s="195"/>
    </row>
    <row r="253" spans="1:43" s="90" customFormat="1" x14ac:dyDescent="0.25">
      <c r="A253" s="83"/>
      <c r="B253" s="84">
        <v>32</v>
      </c>
      <c r="C253" s="85"/>
      <c r="D253" s="94" t="s">
        <v>43</v>
      </c>
      <c r="E253" s="87"/>
      <c r="F253" s="87"/>
      <c r="G253" s="87">
        <v>300</v>
      </c>
      <c r="H253" s="88">
        <v>400</v>
      </c>
      <c r="I253" s="88"/>
      <c r="J253" s="195"/>
      <c r="K253" s="195"/>
      <c r="L253" s="195"/>
      <c r="M253" s="195"/>
      <c r="N253" s="195"/>
      <c r="O253" s="195"/>
      <c r="P253" s="195"/>
      <c r="Q253" s="195"/>
      <c r="R253" s="195"/>
      <c r="S253" s="195"/>
      <c r="T253" s="195"/>
      <c r="U253" s="195"/>
      <c r="V253" s="195"/>
      <c r="W253" s="195"/>
      <c r="X253" s="195"/>
      <c r="Y253" s="195"/>
      <c r="Z253" s="195"/>
      <c r="AA253" s="195"/>
      <c r="AB253" s="195"/>
      <c r="AC253" s="195"/>
      <c r="AD253" s="195"/>
      <c r="AE253" s="195"/>
      <c r="AF253" s="195"/>
      <c r="AG253" s="195"/>
      <c r="AH253" s="195"/>
      <c r="AI253" s="195"/>
      <c r="AJ253" s="195"/>
      <c r="AK253" s="195"/>
      <c r="AL253" s="195"/>
      <c r="AM253" s="195"/>
      <c r="AN253" s="195"/>
      <c r="AO253" s="195"/>
      <c r="AP253" s="195"/>
      <c r="AQ253" s="195"/>
    </row>
    <row r="254" spans="1:43" s="195" customFormat="1" ht="14.25" customHeight="1" x14ac:dyDescent="0.25">
      <c r="A254" s="282"/>
      <c r="B254" s="72">
        <v>321</v>
      </c>
      <c r="C254" s="284"/>
      <c r="D254" s="285" t="s">
        <v>75</v>
      </c>
      <c r="E254" s="10"/>
      <c r="F254" s="10"/>
      <c r="G254" s="10">
        <f>G255+G256+G257</f>
        <v>0</v>
      </c>
      <c r="H254" s="11"/>
      <c r="I254" s="12"/>
    </row>
    <row r="255" spans="1:43" hidden="1" x14ac:dyDescent="0.25">
      <c r="A255" s="344"/>
      <c r="B255" s="345"/>
      <c r="C255" s="346"/>
      <c r="D255" s="53"/>
      <c r="E255" s="10"/>
      <c r="F255" s="11"/>
      <c r="G255" s="11"/>
      <c r="H255" s="11"/>
      <c r="I255" s="12"/>
      <c r="J255" s="195"/>
      <c r="K255" s="195"/>
      <c r="L255" s="195"/>
      <c r="M255" s="195"/>
      <c r="N255" s="195"/>
      <c r="O255" s="195"/>
      <c r="P255" s="195"/>
      <c r="Q255" s="195"/>
      <c r="R255" s="195"/>
      <c r="S255" s="195"/>
      <c r="T255" s="195"/>
      <c r="U255" s="195"/>
      <c r="V255" s="195"/>
      <c r="W255" s="195"/>
      <c r="X255" s="195"/>
      <c r="Y255" s="195"/>
      <c r="Z255" s="195"/>
      <c r="AA255" s="195"/>
      <c r="AB255" s="195"/>
      <c r="AC255" s="195"/>
      <c r="AD255" s="195"/>
      <c r="AE255" s="195"/>
      <c r="AF255" s="195"/>
      <c r="AG255" s="195"/>
      <c r="AH255" s="195"/>
      <c r="AI255" s="195"/>
      <c r="AJ255" s="195"/>
      <c r="AK255" s="195"/>
      <c r="AL255" s="195"/>
      <c r="AM255" s="195"/>
      <c r="AN255" s="195"/>
      <c r="AO255" s="195"/>
      <c r="AP255" s="195"/>
      <c r="AQ255" s="195"/>
    </row>
    <row r="256" spans="1:43" hidden="1" x14ac:dyDescent="0.25">
      <c r="A256" s="344"/>
      <c r="B256" s="345"/>
      <c r="C256" s="346"/>
      <c r="D256" s="53"/>
      <c r="E256" s="10"/>
      <c r="F256" s="11"/>
      <c r="G256" s="11"/>
      <c r="H256" s="11"/>
      <c r="I256" s="12"/>
      <c r="J256" s="195"/>
      <c r="K256" s="195"/>
      <c r="L256" s="195"/>
      <c r="M256" s="195"/>
      <c r="N256" s="195"/>
      <c r="O256" s="195"/>
      <c r="P256" s="195"/>
      <c r="Q256" s="195"/>
      <c r="R256" s="195"/>
      <c r="S256" s="195"/>
      <c r="T256" s="195"/>
      <c r="U256" s="195"/>
      <c r="V256" s="195"/>
      <c r="W256" s="195"/>
      <c r="X256" s="195"/>
      <c r="Y256" s="195"/>
      <c r="Z256" s="195"/>
      <c r="AA256" s="195"/>
      <c r="AB256" s="195"/>
      <c r="AC256" s="195"/>
      <c r="AD256" s="195"/>
      <c r="AE256" s="195"/>
      <c r="AF256" s="195"/>
      <c r="AG256" s="195"/>
      <c r="AH256" s="195"/>
      <c r="AI256" s="195"/>
      <c r="AJ256" s="195"/>
      <c r="AK256" s="195"/>
      <c r="AL256" s="195"/>
      <c r="AM256" s="195"/>
      <c r="AN256" s="195"/>
      <c r="AO256" s="195"/>
      <c r="AP256" s="195"/>
      <c r="AQ256" s="195"/>
    </row>
    <row r="257" spans="1:43" ht="14.25" hidden="1" customHeight="1" x14ac:dyDescent="0.25">
      <c r="A257" s="345"/>
      <c r="B257" s="345"/>
      <c r="C257" s="346"/>
      <c r="D257" s="53"/>
      <c r="E257" s="10"/>
      <c r="F257" s="11"/>
      <c r="G257" s="11"/>
      <c r="H257" s="11"/>
      <c r="I257" s="12"/>
      <c r="J257" s="195"/>
      <c r="K257" s="195"/>
      <c r="L257" s="195"/>
      <c r="M257" s="195"/>
      <c r="N257" s="195"/>
      <c r="O257" s="195"/>
      <c r="P257" s="195"/>
      <c r="Q257" s="195"/>
      <c r="R257" s="195"/>
      <c r="S257" s="195"/>
      <c r="T257" s="195"/>
      <c r="U257" s="195"/>
      <c r="V257" s="195"/>
      <c r="W257" s="195"/>
      <c r="X257" s="195"/>
      <c r="Y257" s="195"/>
      <c r="Z257" s="195"/>
      <c r="AA257" s="195"/>
      <c r="AB257" s="195"/>
      <c r="AC257" s="195"/>
      <c r="AD257" s="195"/>
      <c r="AE257" s="195"/>
      <c r="AF257" s="195"/>
      <c r="AG257" s="195"/>
      <c r="AH257" s="195"/>
      <c r="AI257" s="195"/>
      <c r="AJ257" s="195"/>
      <c r="AK257" s="195"/>
      <c r="AL257" s="195"/>
      <c r="AM257" s="195"/>
      <c r="AN257" s="195"/>
      <c r="AO257" s="195"/>
      <c r="AP257" s="195"/>
      <c r="AQ257" s="195"/>
    </row>
    <row r="258" spans="1:43" s="158" customFormat="1" hidden="1" x14ac:dyDescent="0.25">
      <c r="A258" s="169"/>
      <c r="B258" s="170"/>
      <c r="C258" s="171"/>
      <c r="D258" s="154"/>
      <c r="E258" s="155"/>
      <c r="F258" s="156"/>
      <c r="G258" s="156"/>
      <c r="H258" s="156"/>
      <c r="I258" s="157"/>
      <c r="R258" s="195"/>
      <c r="S258" s="195"/>
      <c r="T258" s="195"/>
      <c r="U258" s="195"/>
      <c r="V258" s="195"/>
      <c r="W258" s="195"/>
      <c r="X258" s="195"/>
      <c r="Y258" s="195"/>
      <c r="Z258" s="195"/>
      <c r="AA258" s="195"/>
      <c r="AB258" s="195"/>
      <c r="AC258" s="195"/>
      <c r="AD258" s="195"/>
      <c r="AE258" s="195"/>
      <c r="AF258" s="195"/>
      <c r="AG258" s="195"/>
      <c r="AH258" s="195"/>
      <c r="AI258" s="195"/>
      <c r="AJ258" s="195"/>
      <c r="AK258" s="195"/>
      <c r="AL258" s="195"/>
      <c r="AM258" s="195"/>
      <c r="AN258" s="195"/>
      <c r="AO258" s="195"/>
      <c r="AP258" s="195"/>
      <c r="AQ258" s="195"/>
    </row>
    <row r="259" spans="1:43" hidden="1" x14ac:dyDescent="0.25">
      <c r="A259" s="57"/>
      <c r="B259" s="58"/>
      <c r="C259" s="59"/>
      <c r="D259" s="56"/>
      <c r="E259" s="10"/>
      <c r="F259" s="11"/>
      <c r="G259" s="11"/>
      <c r="H259" s="11"/>
      <c r="I259" s="12"/>
      <c r="R259" s="195"/>
      <c r="S259" s="195"/>
      <c r="T259" s="195"/>
      <c r="U259" s="195"/>
      <c r="V259" s="195"/>
      <c r="W259" s="195"/>
      <c r="X259" s="195"/>
      <c r="Y259" s="195"/>
      <c r="Z259" s="195"/>
      <c r="AA259" s="195"/>
      <c r="AB259" s="195"/>
      <c r="AC259" s="195"/>
      <c r="AD259" s="195"/>
      <c r="AE259" s="195"/>
      <c r="AF259" s="195"/>
      <c r="AG259" s="195"/>
      <c r="AH259" s="195"/>
      <c r="AI259" s="195"/>
      <c r="AJ259" s="195"/>
      <c r="AK259" s="195"/>
      <c r="AL259" s="195"/>
      <c r="AM259" s="195"/>
      <c r="AN259" s="195"/>
      <c r="AO259" s="195"/>
      <c r="AP259" s="195"/>
      <c r="AQ259" s="195"/>
    </row>
    <row r="260" spans="1:43" hidden="1" x14ac:dyDescent="0.25">
      <c r="A260" s="57"/>
      <c r="B260" s="58"/>
      <c r="C260" s="59"/>
      <c r="D260" s="56"/>
      <c r="E260" s="10"/>
      <c r="F260" s="11"/>
      <c r="G260" s="11"/>
      <c r="H260" s="11"/>
      <c r="I260" s="12"/>
      <c r="R260" s="195"/>
      <c r="S260" s="195"/>
      <c r="T260" s="195"/>
      <c r="U260" s="195"/>
      <c r="V260" s="195"/>
      <c r="W260" s="195"/>
      <c r="X260" s="195"/>
      <c r="Y260" s="195"/>
      <c r="Z260" s="195"/>
      <c r="AA260" s="195"/>
      <c r="AB260" s="195"/>
      <c r="AC260" s="195"/>
      <c r="AD260" s="195"/>
      <c r="AE260" s="195"/>
      <c r="AF260" s="195"/>
      <c r="AG260" s="195"/>
      <c r="AH260" s="195"/>
      <c r="AI260" s="195"/>
      <c r="AJ260" s="195"/>
      <c r="AK260" s="195"/>
      <c r="AL260" s="195"/>
      <c r="AM260" s="195"/>
      <c r="AN260" s="195"/>
      <c r="AO260" s="195"/>
      <c r="AP260" s="195"/>
      <c r="AQ260" s="195"/>
    </row>
    <row r="261" spans="1:43" hidden="1" x14ac:dyDescent="0.25">
      <c r="A261" s="57"/>
      <c r="B261" s="58"/>
      <c r="C261" s="59"/>
      <c r="D261" s="56"/>
      <c r="E261" s="10"/>
      <c r="F261" s="11"/>
      <c r="G261" s="11"/>
      <c r="H261" s="11"/>
      <c r="I261" s="12"/>
      <c r="R261" s="195"/>
      <c r="S261" s="195"/>
      <c r="T261" s="195"/>
      <c r="U261" s="195"/>
      <c r="V261" s="195"/>
      <c r="W261" s="195"/>
      <c r="X261" s="195"/>
      <c r="Y261" s="195"/>
      <c r="Z261" s="195"/>
      <c r="AA261" s="195"/>
      <c r="AB261" s="195"/>
      <c r="AC261" s="195"/>
      <c r="AD261" s="195"/>
      <c r="AE261" s="195"/>
      <c r="AF261" s="195"/>
      <c r="AG261" s="195"/>
      <c r="AH261" s="195"/>
      <c r="AI261" s="195"/>
      <c r="AJ261" s="195"/>
      <c r="AK261" s="195"/>
      <c r="AL261" s="195"/>
      <c r="AM261" s="195"/>
      <c r="AN261" s="195"/>
      <c r="AO261" s="195"/>
      <c r="AP261" s="195"/>
      <c r="AQ261" s="195"/>
    </row>
    <row r="262" spans="1:43" s="195" customFormat="1" ht="17.25" customHeight="1" x14ac:dyDescent="0.25">
      <c r="A262" s="282"/>
      <c r="B262" s="72">
        <v>323</v>
      </c>
      <c r="C262" s="284"/>
      <c r="D262" s="285" t="s">
        <v>78</v>
      </c>
      <c r="E262" s="10"/>
      <c r="F262" s="10"/>
      <c r="G262" s="10">
        <f>G263</f>
        <v>0</v>
      </c>
      <c r="H262" s="11"/>
      <c r="I262" s="12"/>
    </row>
    <row r="263" spans="1:43" s="195" customFormat="1" ht="1.5" hidden="1" customHeight="1" x14ac:dyDescent="0.25">
      <c r="A263" s="344"/>
      <c r="B263" s="345"/>
      <c r="C263" s="346"/>
      <c r="D263" s="213"/>
      <c r="E263" s="10"/>
      <c r="F263" s="11"/>
      <c r="G263" s="11"/>
      <c r="H263" s="11"/>
      <c r="I263" s="12"/>
    </row>
    <row r="264" spans="1:43" s="195" customFormat="1" ht="17.25" customHeight="1" x14ac:dyDescent="0.25">
      <c r="A264" s="282"/>
      <c r="B264" s="72">
        <v>329</v>
      </c>
      <c r="C264" s="73"/>
      <c r="D264" s="194" t="s">
        <v>79</v>
      </c>
      <c r="E264" s="10"/>
      <c r="F264" s="10"/>
      <c r="G264" s="10">
        <f>G265+G266</f>
        <v>0</v>
      </c>
      <c r="H264" s="11"/>
      <c r="I264" s="12"/>
    </row>
    <row r="265" spans="1:43" hidden="1" x14ac:dyDescent="0.25">
      <c r="A265" s="344"/>
      <c r="B265" s="345"/>
      <c r="C265" s="346"/>
      <c r="D265" s="61"/>
      <c r="E265" s="10"/>
      <c r="F265" s="11"/>
      <c r="G265" s="11"/>
      <c r="H265" s="11"/>
      <c r="I265" s="12"/>
      <c r="R265" s="195"/>
      <c r="S265" s="195"/>
      <c r="T265" s="195"/>
      <c r="U265" s="195"/>
      <c r="V265" s="195"/>
      <c r="W265" s="195"/>
      <c r="X265" s="195"/>
      <c r="Y265" s="195"/>
      <c r="Z265" s="195"/>
      <c r="AA265" s="195"/>
      <c r="AB265" s="195"/>
      <c r="AC265" s="195"/>
      <c r="AD265" s="195"/>
      <c r="AE265" s="195"/>
      <c r="AF265" s="195"/>
      <c r="AG265" s="195"/>
      <c r="AH265" s="195"/>
      <c r="AI265" s="195"/>
      <c r="AJ265" s="195"/>
      <c r="AK265" s="195"/>
      <c r="AL265" s="195"/>
      <c r="AM265" s="195"/>
      <c r="AN265" s="195"/>
      <c r="AO265" s="195"/>
      <c r="AP265" s="195"/>
      <c r="AQ265" s="195"/>
    </row>
    <row r="266" spans="1:43" ht="15.75" hidden="1" customHeight="1" x14ac:dyDescent="0.25">
      <c r="A266" s="344"/>
      <c r="B266" s="345"/>
      <c r="C266" s="346"/>
      <c r="D266" s="61"/>
      <c r="E266" s="10"/>
      <c r="F266" s="11"/>
      <c r="G266" s="11"/>
      <c r="H266" s="11"/>
      <c r="I266" s="12"/>
      <c r="R266" s="195"/>
      <c r="S266" s="195"/>
      <c r="T266" s="195"/>
      <c r="U266" s="195"/>
      <c r="V266" s="195"/>
      <c r="W266" s="195"/>
      <c r="X266" s="195"/>
      <c r="Y266" s="195"/>
      <c r="Z266" s="195"/>
      <c r="AA266" s="195"/>
      <c r="AB266" s="195"/>
      <c r="AC266" s="195"/>
      <c r="AD266" s="195"/>
      <c r="AE266" s="195"/>
      <c r="AF266" s="195"/>
      <c r="AG266" s="195"/>
      <c r="AH266" s="195"/>
      <c r="AI266" s="195"/>
      <c r="AJ266" s="195"/>
      <c r="AK266" s="195"/>
      <c r="AL266" s="195"/>
      <c r="AM266" s="195"/>
      <c r="AN266" s="195"/>
      <c r="AO266" s="195"/>
      <c r="AP266" s="195"/>
      <c r="AQ266" s="195"/>
    </row>
    <row r="267" spans="1:43" s="121" customFormat="1" x14ac:dyDescent="0.25">
      <c r="A267" s="114" t="s">
        <v>89</v>
      </c>
      <c r="B267" s="115"/>
      <c r="C267" s="116"/>
      <c r="D267" s="117" t="s">
        <v>92</v>
      </c>
      <c r="E267" s="118"/>
      <c r="F267" s="118"/>
      <c r="G267" s="118">
        <f>G269</f>
        <v>950</v>
      </c>
      <c r="H267" s="118">
        <f>H269</f>
        <v>1300</v>
      </c>
      <c r="I267" s="118"/>
      <c r="R267" s="195"/>
      <c r="S267" s="195"/>
      <c r="T267" s="195"/>
      <c r="U267" s="195"/>
      <c r="V267" s="195"/>
      <c r="W267" s="195"/>
      <c r="X267" s="195"/>
      <c r="Y267" s="195"/>
      <c r="Z267" s="195"/>
      <c r="AA267" s="195"/>
      <c r="AB267" s="195"/>
      <c r="AC267" s="195"/>
      <c r="AD267" s="195"/>
      <c r="AE267" s="195"/>
      <c r="AF267" s="195"/>
      <c r="AG267" s="195"/>
      <c r="AH267" s="195"/>
      <c r="AI267" s="195"/>
      <c r="AJ267" s="195"/>
      <c r="AK267" s="195"/>
      <c r="AL267" s="195"/>
      <c r="AM267" s="195"/>
      <c r="AN267" s="195"/>
      <c r="AO267" s="195"/>
      <c r="AP267" s="195"/>
      <c r="AQ267" s="195"/>
    </row>
    <row r="268" spans="1:43" s="195" customFormat="1" ht="15" customHeight="1" x14ac:dyDescent="0.25">
      <c r="A268" s="347" t="s">
        <v>147</v>
      </c>
      <c r="B268" s="348"/>
      <c r="C268" s="349"/>
      <c r="D268" s="254" t="s">
        <v>148</v>
      </c>
      <c r="E268" s="10"/>
      <c r="F268" s="10"/>
      <c r="G268" s="11"/>
      <c r="H268" s="11"/>
      <c r="I268" s="12"/>
    </row>
    <row r="269" spans="1:43" s="81" customFormat="1" x14ac:dyDescent="0.25">
      <c r="A269" s="137"/>
      <c r="B269" s="145">
        <v>3</v>
      </c>
      <c r="C269" s="139"/>
      <c r="D269" s="77" t="s">
        <v>24</v>
      </c>
      <c r="E269" s="78"/>
      <c r="F269" s="78"/>
      <c r="G269" s="78">
        <f>G270</f>
        <v>950</v>
      </c>
      <c r="H269" s="78">
        <f>H270</f>
        <v>1300</v>
      </c>
      <c r="I269" s="78"/>
      <c r="R269" s="195"/>
      <c r="S269" s="195"/>
      <c r="T269" s="195"/>
      <c r="U269" s="195"/>
      <c r="V269" s="195"/>
      <c r="W269" s="195"/>
      <c r="X269" s="195"/>
      <c r="Y269" s="195"/>
      <c r="Z269" s="195"/>
      <c r="AA269" s="195"/>
      <c r="AB269" s="195"/>
      <c r="AC269" s="195"/>
      <c r="AD269" s="195"/>
      <c r="AE269" s="195"/>
      <c r="AF269" s="195"/>
      <c r="AG269" s="195"/>
      <c r="AH269" s="195"/>
      <c r="AI269" s="195"/>
      <c r="AJ269" s="195"/>
      <c r="AK269" s="195"/>
      <c r="AL269" s="195"/>
      <c r="AM269" s="195"/>
      <c r="AN269" s="195"/>
      <c r="AO269" s="195"/>
      <c r="AP269" s="195"/>
      <c r="AQ269" s="195"/>
    </row>
    <row r="270" spans="1:43" s="90" customFormat="1" x14ac:dyDescent="0.25">
      <c r="A270" s="83"/>
      <c r="B270" s="84">
        <v>32</v>
      </c>
      <c r="C270" s="85"/>
      <c r="D270" s="94" t="s">
        <v>43</v>
      </c>
      <c r="E270" s="87"/>
      <c r="F270" s="87"/>
      <c r="G270" s="87">
        <v>950</v>
      </c>
      <c r="H270" s="88">
        <v>1300</v>
      </c>
      <c r="I270" s="88"/>
      <c r="R270" s="195"/>
      <c r="S270" s="195"/>
      <c r="T270" s="195"/>
      <c r="U270" s="195"/>
      <c r="V270" s="195"/>
      <c r="W270" s="195"/>
      <c r="X270" s="195"/>
      <c r="Y270" s="195"/>
      <c r="Z270" s="195"/>
      <c r="AA270" s="195"/>
      <c r="AB270" s="195"/>
      <c r="AC270" s="195"/>
      <c r="AD270" s="195"/>
      <c r="AE270" s="195"/>
      <c r="AF270" s="195"/>
      <c r="AG270" s="195"/>
      <c r="AH270" s="195"/>
      <c r="AI270" s="195"/>
      <c r="AJ270" s="195"/>
      <c r="AK270" s="195"/>
      <c r="AL270" s="195"/>
      <c r="AM270" s="195"/>
      <c r="AN270" s="195"/>
      <c r="AO270" s="195"/>
      <c r="AP270" s="195"/>
      <c r="AQ270" s="195"/>
    </row>
    <row r="271" spans="1:43" s="195" customFormat="1" ht="15.75" customHeight="1" x14ac:dyDescent="0.25">
      <c r="A271" s="282"/>
      <c r="B271" s="72">
        <v>321</v>
      </c>
      <c r="C271" s="284"/>
      <c r="D271" s="285" t="s">
        <v>75</v>
      </c>
      <c r="E271" s="10"/>
      <c r="F271" s="10"/>
      <c r="G271" s="11"/>
      <c r="H271" s="11"/>
      <c r="I271" s="12"/>
    </row>
    <row r="272" spans="1:43" hidden="1" x14ac:dyDescent="0.25">
      <c r="A272" s="344"/>
      <c r="B272" s="345"/>
      <c r="C272" s="346"/>
      <c r="D272" s="53"/>
      <c r="E272" s="10"/>
      <c r="F272" s="11"/>
      <c r="G272" s="11"/>
      <c r="H272" s="11"/>
      <c r="I272" s="12"/>
      <c r="R272" s="195"/>
      <c r="S272" s="195"/>
      <c r="T272" s="195"/>
      <c r="U272" s="195"/>
      <c r="V272" s="195"/>
      <c r="W272" s="195"/>
      <c r="X272" s="195"/>
      <c r="Y272" s="195"/>
      <c r="Z272" s="195"/>
      <c r="AA272" s="195"/>
      <c r="AB272" s="195"/>
      <c r="AC272" s="195"/>
      <c r="AD272" s="195"/>
      <c r="AE272" s="195"/>
      <c r="AF272" s="195"/>
      <c r="AG272" s="195"/>
      <c r="AH272" s="195"/>
      <c r="AI272" s="195"/>
      <c r="AJ272" s="195"/>
      <c r="AK272" s="195"/>
      <c r="AL272" s="195"/>
      <c r="AM272" s="195"/>
      <c r="AN272" s="195"/>
      <c r="AO272" s="195"/>
      <c r="AP272" s="195"/>
      <c r="AQ272" s="195"/>
    </row>
    <row r="273" spans="1:43" hidden="1" x14ac:dyDescent="0.25">
      <c r="A273" s="344"/>
      <c r="B273" s="345"/>
      <c r="C273" s="346"/>
      <c r="D273" s="53"/>
      <c r="E273" s="10"/>
      <c r="F273" s="11"/>
      <c r="G273" s="11"/>
      <c r="H273" s="11"/>
      <c r="I273" s="12"/>
      <c r="R273" s="195"/>
      <c r="S273" s="195"/>
      <c r="T273" s="195"/>
      <c r="U273" s="195"/>
      <c r="V273" s="195"/>
      <c r="W273" s="195"/>
      <c r="X273" s="195"/>
      <c r="Y273" s="195"/>
      <c r="Z273" s="195"/>
      <c r="AA273" s="195"/>
      <c r="AB273" s="195"/>
      <c r="AC273" s="195"/>
      <c r="AD273" s="195"/>
      <c r="AE273" s="195"/>
      <c r="AF273" s="195"/>
      <c r="AG273" s="195"/>
      <c r="AH273" s="195"/>
      <c r="AI273" s="195"/>
      <c r="AJ273" s="195"/>
      <c r="AK273" s="195"/>
      <c r="AL273" s="195"/>
      <c r="AM273" s="195"/>
      <c r="AN273" s="195"/>
      <c r="AO273" s="195"/>
      <c r="AP273" s="195"/>
      <c r="AQ273" s="195"/>
    </row>
    <row r="274" spans="1:43" ht="17.25" hidden="1" customHeight="1" x14ac:dyDescent="0.25">
      <c r="A274" s="344"/>
      <c r="B274" s="345"/>
      <c r="C274" s="346"/>
      <c r="D274" s="53"/>
      <c r="E274" s="10"/>
      <c r="F274" s="11"/>
      <c r="G274" s="11"/>
      <c r="H274" s="11"/>
      <c r="I274" s="12"/>
      <c r="R274" s="195"/>
      <c r="S274" s="195"/>
      <c r="T274" s="195"/>
      <c r="U274" s="195"/>
      <c r="V274" s="195"/>
      <c r="W274" s="195"/>
      <c r="X274" s="195"/>
      <c r="Y274" s="195"/>
      <c r="Z274" s="195"/>
      <c r="AA274" s="195"/>
      <c r="AB274" s="195"/>
      <c r="AC274" s="195"/>
      <c r="AD274" s="195"/>
      <c r="AE274" s="195"/>
      <c r="AF274" s="195"/>
      <c r="AG274" s="195"/>
      <c r="AH274" s="195"/>
      <c r="AI274" s="195"/>
      <c r="AJ274" s="195"/>
      <c r="AK274" s="195"/>
      <c r="AL274" s="195"/>
      <c r="AM274" s="195"/>
      <c r="AN274" s="195"/>
      <c r="AO274" s="195"/>
      <c r="AP274" s="195"/>
      <c r="AQ274" s="195"/>
    </row>
    <row r="275" spans="1:43" s="195" customFormat="1" x14ac:dyDescent="0.25">
      <c r="A275" s="282"/>
      <c r="B275" s="72">
        <v>323</v>
      </c>
      <c r="C275" s="284"/>
      <c r="D275" s="285" t="s">
        <v>78</v>
      </c>
      <c r="E275" s="10"/>
      <c r="F275" s="10"/>
      <c r="G275" s="11"/>
      <c r="H275" s="11"/>
      <c r="I275" s="12"/>
    </row>
    <row r="276" spans="1:43" s="195" customFormat="1" hidden="1" x14ac:dyDescent="0.25">
      <c r="A276" s="344"/>
      <c r="B276" s="345"/>
      <c r="C276" s="346"/>
      <c r="D276" s="213"/>
      <c r="E276" s="10"/>
      <c r="F276" s="11"/>
      <c r="G276" s="11"/>
      <c r="H276" s="11"/>
      <c r="I276" s="12"/>
    </row>
    <row r="277" spans="1:43" s="195" customFormat="1" ht="16.5" customHeight="1" x14ac:dyDescent="0.25">
      <c r="A277" s="282"/>
      <c r="B277" s="72">
        <v>329</v>
      </c>
      <c r="C277" s="73"/>
      <c r="D277" s="194" t="s">
        <v>79</v>
      </c>
      <c r="E277" s="10"/>
      <c r="F277" s="10"/>
      <c r="G277" s="10">
        <f>G278</f>
        <v>0</v>
      </c>
      <c r="H277" s="11"/>
      <c r="I277" s="12"/>
    </row>
    <row r="278" spans="1:43" ht="18" hidden="1" customHeight="1" x14ac:dyDescent="0.25">
      <c r="A278" s="344"/>
      <c r="B278" s="345"/>
      <c r="C278" s="346"/>
      <c r="D278" s="61"/>
      <c r="E278" s="10"/>
      <c r="F278" s="11"/>
      <c r="G278" s="11"/>
      <c r="H278" s="11"/>
      <c r="I278" s="12"/>
      <c r="R278" s="195"/>
      <c r="S278" s="195"/>
      <c r="T278" s="195"/>
      <c r="U278" s="195"/>
      <c r="V278" s="195"/>
      <c r="W278" s="195"/>
      <c r="X278" s="195"/>
      <c r="Y278" s="195"/>
      <c r="Z278" s="195"/>
      <c r="AA278" s="195"/>
      <c r="AB278" s="195"/>
      <c r="AC278" s="195"/>
      <c r="AD278" s="195"/>
      <c r="AE278" s="195"/>
      <c r="AF278" s="195"/>
      <c r="AG278" s="195"/>
      <c r="AH278" s="195"/>
      <c r="AI278" s="195"/>
      <c r="AJ278" s="195"/>
      <c r="AK278" s="195"/>
      <c r="AL278" s="195"/>
      <c r="AM278" s="195"/>
      <c r="AN278" s="195"/>
      <c r="AO278" s="195"/>
      <c r="AP278" s="195"/>
      <c r="AQ278" s="195"/>
    </row>
    <row r="279" spans="1:43" s="121" customFormat="1" x14ac:dyDescent="0.25">
      <c r="A279" s="114" t="s">
        <v>156</v>
      </c>
      <c r="B279" s="115"/>
      <c r="C279" s="116"/>
      <c r="D279" s="117" t="s">
        <v>113</v>
      </c>
      <c r="E279" s="118"/>
      <c r="F279" s="118"/>
      <c r="G279" s="118">
        <f>G281</f>
        <v>46000</v>
      </c>
      <c r="H279" s="118">
        <f>H281</f>
        <v>37002</v>
      </c>
      <c r="I279" s="118"/>
      <c r="R279" s="195"/>
      <c r="S279" s="195"/>
      <c r="T279" s="195"/>
      <c r="U279" s="195"/>
      <c r="V279" s="195"/>
      <c r="W279" s="195"/>
      <c r="X279" s="195"/>
      <c r="Y279" s="195"/>
      <c r="Z279" s="195"/>
      <c r="AA279" s="195"/>
      <c r="AB279" s="195"/>
      <c r="AC279" s="195"/>
      <c r="AD279" s="195"/>
      <c r="AE279" s="195"/>
      <c r="AF279" s="195"/>
      <c r="AG279" s="195"/>
      <c r="AH279" s="195"/>
      <c r="AI279" s="195"/>
      <c r="AJ279" s="195"/>
      <c r="AK279" s="195"/>
      <c r="AL279" s="195"/>
      <c r="AM279" s="195"/>
      <c r="AN279" s="195"/>
      <c r="AO279" s="195"/>
      <c r="AP279" s="195"/>
      <c r="AQ279" s="195"/>
    </row>
    <row r="280" spans="1:43" s="195" customFormat="1" x14ac:dyDescent="0.25">
      <c r="A280" s="347" t="s">
        <v>149</v>
      </c>
      <c r="B280" s="348"/>
      <c r="C280" s="349"/>
      <c r="D280" s="253" t="s">
        <v>150</v>
      </c>
      <c r="E280" s="10"/>
      <c r="F280" s="10"/>
      <c r="G280" s="11"/>
      <c r="H280" s="11"/>
      <c r="I280" s="12"/>
    </row>
    <row r="281" spans="1:43" s="81" customFormat="1" x14ac:dyDescent="0.25">
      <c r="A281" s="144"/>
      <c r="B281" s="145">
        <v>3</v>
      </c>
      <c r="C281" s="146"/>
      <c r="D281" s="77" t="s">
        <v>24</v>
      </c>
      <c r="E281" s="78"/>
      <c r="F281" s="78"/>
      <c r="G281" s="78">
        <f>G282+G339</f>
        <v>46000</v>
      </c>
      <c r="H281" s="78">
        <f>H282+H339</f>
        <v>37002</v>
      </c>
      <c r="I281" s="78"/>
      <c r="R281" s="195"/>
      <c r="S281" s="195"/>
      <c r="T281" s="195"/>
      <c r="U281" s="195"/>
      <c r="V281" s="195"/>
      <c r="W281" s="195"/>
      <c r="X281" s="195"/>
      <c r="Y281" s="195"/>
      <c r="Z281" s="195"/>
      <c r="AA281" s="195"/>
      <c r="AB281" s="195"/>
      <c r="AC281" s="195"/>
      <c r="AD281" s="195"/>
      <c r="AE281" s="195"/>
      <c r="AF281" s="195"/>
      <c r="AG281" s="195"/>
      <c r="AH281" s="195"/>
      <c r="AI281" s="195"/>
      <c r="AJ281" s="195"/>
      <c r="AK281" s="195"/>
      <c r="AL281" s="195"/>
      <c r="AM281" s="195"/>
      <c r="AN281" s="195"/>
      <c r="AO281" s="195"/>
      <c r="AP281" s="195"/>
      <c r="AQ281" s="195"/>
    </row>
    <row r="282" spans="1:43" s="90" customFormat="1" x14ac:dyDescent="0.25">
      <c r="A282" s="92"/>
      <c r="B282" s="84">
        <v>32</v>
      </c>
      <c r="C282" s="93"/>
      <c r="D282" s="94" t="s">
        <v>43</v>
      </c>
      <c r="E282" s="87"/>
      <c r="F282" s="87"/>
      <c r="G282" s="87">
        <v>45950</v>
      </c>
      <c r="H282" s="88">
        <v>37000</v>
      </c>
      <c r="I282" s="88"/>
      <c r="R282" s="195"/>
      <c r="S282" s="195"/>
      <c r="T282" s="195"/>
      <c r="U282" s="195"/>
      <c r="V282" s="195"/>
      <c r="W282" s="195"/>
      <c r="X282" s="195"/>
      <c r="Y282" s="195"/>
      <c r="Z282" s="195"/>
      <c r="AA282" s="195"/>
      <c r="AB282" s="195"/>
      <c r="AC282" s="195"/>
      <c r="AD282" s="195"/>
      <c r="AE282" s="195"/>
      <c r="AF282" s="195"/>
      <c r="AG282" s="195"/>
      <c r="AH282" s="195"/>
      <c r="AI282" s="195"/>
      <c r="AJ282" s="195"/>
      <c r="AK282" s="195"/>
      <c r="AL282" s="195"/>
      <c r="AM282" s="195"/>
      <c r="AN282" s="195"/>
      <c r="AO282" s="195"/>
      <c r="AP282" s="195"/>
      <c r="AQ282" s="195"/>
    </row>
    <row r="283" spans="1:43" s="195" customFormat="1" ht="18" customHeight="1" x14ac:dyDescent="0.25">
      <c r="A283" s="298"/>
      <c r="B283" s="72">
        <v>321</v>
      </c>
      <c r="C283" s="73"/>
      <c r="D283" s="285" t="s">
        <v>75</v>
      </c>
      <c r="E283" s="10"/>
      <c r="F283" s="10"/>
      <c r="G283" s="10">
        <f>G284+G285</f>
        <v>0</v>
      </c>
      <c r="H283" s="11"/>
      <c r="I283" s="12"/>
    </row>
    <row r="284" spans="1:43" hidden="1" x14ac:dyDescent="0.25">
      <c r="A284" s="344"/>
      <c r="B284" s="345"/>
      <c r="C284" s="346"/>
      <c r="D284" s="53"/>
      <c r="E284" s="10"/>
      <c r="F284" s="11"/>
      <c r="G284" s="11"/>
      <c r="H284" s="11"/>
      <c r="I284" s="12"/>
      <c r="R284" s="195"/>
      <c r="S284" s="195"/>
      <c r="T284" s="195"/>
      <c r="U284" s="195"/>
      <c r="V284" s="195"/>
      <c r="W284" s="195"/>
      <c r="X284" s="195"/>
      <c r="Y284" s="195"/>
      <c r="Z284" s="195"/>
      <c r="AA284" s="195"/>
      <c r="AB284" s="195"/>
      <c r="AC284" s="195"/>
      <c r="AD284" s="195"/>
      <c r="AE284" s="195"/>
      <c r="AF284" s="195"/>
      <c r="AG284" s="195"/>
      <c r="AH284" s="195"/>
      <c r="AI284" s="195"/>
      <c r="AJ284" s="195"/>
      <c r="AK284" s="195"/>
      <c r="AL284" s="195"/>
      <c r="AM284" s="195"/>
      <c r="AN284" s="195"/>
      <c r="AO284" s="195"/>
      <c r="AP284" s="195"/>
      <c r="AQ284" s="195"/>
    </row>
    <row r="285" spans="1:43" hidden="1" x14ac:dyDescent="0.25">
      <c r="A285" s="344"/>
      <c r="B285" s="345"/>
      <c r="C285" s="346"/>
      <c r="D285" s="53"/>
      <c r="E285" s="10"/>
      <c r="F285" s="11"/>
      <c r="G285" s="11"/>
      <c r="H285" s="11"/>
      <c r="I285" s="12"/>
      <c r="R285" s="195"/>
      <c r="S285" s="195"/>
      <c r="T285" s="195"/>
      <c r="U285" s="195"/>
      <c r="V285" s="195"/>
      <c r="W285" s="195"/>
      <c r="X285" s="195"/>
      <c r="Y285" s="195"/>
      <c r="Z285" s="195"/>
      <c r="AA285" s="195"/>
      <c r="AB285" s="195"/>
      <c r="AC285" s="195"/>
      <c r="AD285" s="195"/>
      <c r="AE285" s="195"/>
      <c r="AF285" s="195"/>
      <c r="AG285" s="195"/>
      <c r="AH285" s="195"/>
      <c r="AI285" s="195"/>
      <c r="AJ285" s="195"/>
      <c r="AK285" s="195"/>
      <c r="AL285" s="195"/>
      <c r="AM285" s="195"/>
      <c r="AN285" s="195"/>
      <c r="AO285" s="195"/>
      <c r="AP285" s="195"/>
      <c r="AQ285" s="195"/>
    </row>
    <row r="286" spans="1:43" hidden="1" x14ac:dyDescent="0.25">
      <c r="A286" s="344"/>
      <c r="B286" s="345"/>
      <c r="C286" s="346"/>
      <c r="D286" s="53"/>
      <c r="E286" s="10"/>
      <c r="F286" s="10"/>
      <c r="G286" s="11"/>
      <c r="H286" s="11"/>
      <c r="I286" s="12"/>
      <c r="R286" s="195"/>
      <c r="S286" s="195"/>
      <c r="T286" s="195"/>
      <c r="U286" s="195"/>
      <c r="V286" s="195"/>
      <c r="W286" s="195"/>
      <c r="X286" s="195"/>
      <c r="Y286" s="195"/>
      <c r="Z286" s="195"/>
      <c r="AA286" s="195"/>
      <c r="AB286" s="195"/>
      <c r="AC286" s="195"/>
      <c r="AD286" s="195"/>
      <c r="AE286" s="195"/>
      <c r="AF286" s="195"/>
      <c r="AG286" s="195"/>
      <c r="AH286" s="195"/>
      <c r="AI286" s="195"/>
      <c r="AJ286" s="195"/>
      <c r="AK286" s="195"/>
      <c r="AL286" s="195"/>
      <c r="AM286" s="195"/>
      <c r="AN286" s="195"/>
      <c r="AO286" s="195"/>
      <c r="AP286" s="195"/>
      <c r="AQ286" s="195"/>
    </row>
    <row r="287" spans="1:43" s="195" customFormat="1" hidden="1" x14ac:dyDescent="0.25">
      <c r="A287" s="282"/>
      <c r="B287" s="72"/>
      <c r="C287" s="284"/>
      <c r="D287" s="285"/>
      <c r="E287" s="10"/>
      <c r="F287" s="10"/>
      <c r="G287" s="10"/>
      <c r="H287" s="11"/>
      <c r="I287" s="12"/>
    </row>
    <row r="288" spans="1:43" hidden="1" x14ac:dyDescent="0.25">
      <c r="A288" s="344"/>
      <c r="B288" s="345"/>
      <c r="C288" s="346"/>
      <c r="D288" s="56"/>
      <c r="E288" s="10"/>
      <c r="F288" s="11"/>
      <c r="G288" s="11"/>
      <c r="H288" s="11"/>
      <c r="I288" s="12"/>
      <c r="R288" s="195"/>
      <c r="S288" s="195"/>
      <c r="T288" s="195"/>
      <c r="U288" s="195"/>
      <c r="V288" s="195"/>
      <c r="W288" s="195"/>
      <c r="X288" s="195"/>
      <c r="Y288" s="195"/>
      <c r="Z288" s="195"/>
      <c r="AA288" s="195"/>
      <c r="AB288" s="195"/>
      <c r="AC288" s="195"/>
      <c r="AD288" s="195"/>
      <c r="AE288" s="195"/>
      <c r="AF288" s="195"/>
      <c r="AG288" s="195"/>
      <c r="AH288" s="195"/>
      <c r="AI288" s="195"/>
      <c r="AJ288" s="195"/>
      <c r="AK288" s="195"/>
      <c r="AL288" s="195"/>
      <c r="AM288" s="195"/>
      <c r="AN288" s="195"/>
      <c r="AO288" s="195"/>
      <c r="AP288" s="195"/>
      <c r="AQ288" s="195"/>
    </row>
    <row r="289" spans="1:43" hidden="1" x14ac:dyDescent="0.25">
      <c r="A289" s="344"/>
      <c r="B289" s="345"/>
      <c r="C289" s="346"/>
      <c r="D289" s="56"/>
      <c r="E289" s="10"/>
      <c r="F289" s="11"/>
      <c r="G289" s="11"/>
      <c r="H289" s="11"/>
      <c r="I289" s="12"/>
      <c r="R289" s="195"/>
      <c r="S289" s="195"/>
      <c r="T289" s="195"/>
      <c r="U289" s="195"/>
      <c r="V289" s="195"/>
      <c r="W289" s="195"/>
      <c r="X289" s="195"/>
      <c r="Y289" s="195"/>
      <c r="Z289" s="195"/>
      <c r="AA289" s="195"/>
      <c r="AB289" s="195"/>
      <c r="AC289" s="195"/>
      <c r="AD289" s="195"/>
      <c r="AE289" s="195"/>
      <c r="AF289" s="195"/>
      <c r="AG289" s="195"/>
      <c r="AH289" s="195"/>
      <c r="AI289" s="195"/>
      <c r="AJ289" s="195"/>
      <c r="AK289" s="195"/>
      <c r="AL289" s="195"/>
      <c r="AM289" s="195"/>
      <c r="AN289" s="195"/>
      <c r="AO289" s="195"/>
      <c r="AP289" s="195"/>
      <c r="AQ289" s="195"/>
    </row>
    <row r="290" spans="1:43" hidden="1" x14ac:dyDescent="0.25">
      <c r="A290" s="344"/>
      <c r="B290" s="345"/>
      <c r="C290" s="346"/>
      <c r="D290" s="56"/>
      <c r="E290" s="10"/>
      <c r="F290" s="11"/>
      <c r="G290" s="11"/>
      <c r="H290" s="11"/>
      <c r="I290" s="12"/>
      <c r="R290" s="195"/>
      <c r="S290" s="195"/>
      <c r="T290" s="195"/>
      <c r="U290" s="195"/>
      <c r="V290" s="195"/>
      <c r="W290" s="195"/>
      <c r="X290" s="195"/>
      <c r="Y290" s="195"/>
      <c r="Z290" s="195"/>
      <c r="AA290" s="195"/>
      <c r="AB290" s="195"/>
      <c r="AC290" s="195"/>
      <c r="AD290" s="195"/>
      <c r="AE290" s="195"/>
      <c r="AF290" s="195"/>
      <c r="AG290" s="195"/>
      <c r="AH290" s="195"/>
      <c r="AI290" s="195"/>
      <c r="AJ290" s="195"/>
      <c r="AK290" s="195"/>
      <c r="AL290" s="195"/>
      <c r="AM290" s="195"/>
      <c r="AN290" s="195"/>
      <c r="AO290" s="195"/>
      <c r="AP290" s="195"/>
      <c r="AQ290" s="195"/>
    </row>
    <row r="291" spans="1:43" ht="13.5" hidden="1" customHeight="1" x14ac:dyDescent="0.25">
      <c r="A291" s="344"/>
      <c r="B291" s="345"/>
      <c r="C291" s="346"/>
      <c r="D291" s="56"/>
      <c r="E291" s="10"/>
      <c r="F291" s="11"/>
      <c r="G291" s="11"/>
      <c r="H291" s="11"/>
      <c r="I291" s="12"/>
      <c r="R291" s="195"/>
      <c r="S291" s="195"/>
      <c r="T291" s="195"/>
      <c r="U291" s="195"/>
      <c r="V291" s="195"/>
      <c r="W291" s="195"/>
      <c r="X291" s="195"/>
      <c r="Y291" s="195"/>
      <c r="Z291" s="195"/>
      <c r="AA291" s="195"/>
      <c r="AB291" s="195"/>
      <c r="AC291" s="195"/>
      <c r="AD291" s="195"/>
      <c r="AE291" s="195"/>
      <c r="AF291" s="195"/>
      <c r="AG291" s="195"/>
      <c r="AH291" s="195"/>
      <c r="AI291" s="195"/>
      <c r="AJ291" s="195"/>
      <c r="AK291" s="195"/>
      <c r="AL291" s="195"/>
      <c r="AM291" s="195"/>
      <c r="AN291" s="195"/>
      <c r="AO291" s="195"/>
      <c r="AP291" s="195"/>
      <c r="AQ291" s="195"/>
    </row>
    <row r="292" spans="1:43" hidden="1" x14ac:dyDescent="0.25">
      <c r="A292" s="344"/>
      <c r="B292" s="345"/>
      <c r="C292" s="346"/>
      <c r="D292" s="56"/>
      <c r="E292" s="10"/>
      <c r="F292" s="11"/>
      <c r="G292" s="11"/>
      <c r="H292" s="11"/>
      <c r="I292" s="12"/>
      <c r="R292" s="195"/>
      <c r="S292" s="195"/>
      <c r="T292" s="195"/>
      <c r="U292" s="195"/>
      <c r="V292" s="195"/>
      <c r="W292" s="195"/>
      <c r="X292" s="195"/>
      <c r="Y292" s="195"/>
      <c r="Z292" s="195"/>
      <c r="AA292" s="195"/>
      <c r="AB292" s="195"/>
      <c r="AC292" s="195"/>
      <c r="AD292" s="195"/>
      <c r="AE292" s="195"/>
      <c r="AF292" s="195"/>
      <c r="AG292" s="195"/>
      <c r="AH292" s="195"/>
      <c r="AI292" s="195"/>
      <c r="AJ292" s="195"/>
      <c r="AK292" s="195"/>
      <c r="AL292" s="195"/>
      <c r="AM292" s="195"/>
      <c r="AN292" s="195"/>
      <c r="AO292" s="195"/>
      <c r="AP292" s="195"/>
      <c r="AQ292" s="195"/>
    </row>
    <row r="293" spans="1:43" ht="18" hidden="1" customHeight="1" x14ac:dyDescent="0.25">
      <c r="A293" s="344"/>
      <c r="B293" s="345"/>
      <c r="C293" s="346"/>
      <c r="D293" s="61"/>
      <c r="E293" s="10"/>
      <c r="F293" s="11"/>
      <c r="G293" s="11"/>
      <c r="H293" s="11"/>
      <c r="I293" s="12"/>
      <c r="R293" s="195"/>
      <c r="S293" s="195"/>
      <c r="T293" s="195"/>
      <c r="U293" s="195"/>
      <c r="V293" s="195"/>
      <c r="W293" s="195"/>
      <c r="X293" s="195"/>
      <c r="Y293" s="195"/>
      <c r="Z293" s="195"/>
      <c r="AA293" s="195"/>
      <c r="AB293" s="195"/>
      <c r="AC293" s="195"/>
      <c r="AD293" s="195"/>
      <c r="AE293" s="195"/>
      <c r="AF293" s="195"/>
      <c r="AG293" s="195"/>
      <c r="AH293" s="195"/>
      <c r="AI293" s="195"/>
      <c r="AJ293" s="195"/>
      <c r="AK293" s="195"/>
      <c r="AL293" s="195"/>
      <c r="AM293" s="195"/>
      <c r="AN293" s="195"/>
      <c r="AO293" s="195"/>
      <c r="AP293" s="195"/>
      <c r="AQ293" s="195"/>
    </row>
    <row r="294" spans="1:43" s="195" customFormat="1" x14ac:dyDescent="0.25">
      <c r="A294" s="282"/>
      <c r="B294" s="72">
        <v>323</v>
      </c>
      <c r="C294" s="284"/>
      <c r="D294" s="285" t="s">
        <v>78</v>
      </c>
      <c r="E294" s="10"/>
      <c r="F294" s="10"/>
      <c r="G294" s="10">
        <f>SUM(G295:G303)</f>
        <v>0</v>
      </c>
      <c r="H294" s="11"/>
      <c r="I294" s="12"/>
    </row>
    <row r="295" spans="1:43" hidden="1" x14ac:dyDescent="0.25">
      <c r="A295" s="344"/>
      <c r="B295" s="345"/>
      <c r="C295" s="346"/>
      <c r="D295" s="53"/>
      <c r="E295" s="10"/>
      <c r="F295" s="11"/>
      <c r="G295" s="11"/>
      <c r="H295" s="11"/>
      <c r="I295" s="12"/>
      <c r="R295" s="195"/>
      <c r="S295" s="195"/>
      <c r="T295" s="195"/>
      <c r="U295" s="195"/>
      <c r="V295" s="195"/>
      <c r="W295" s="195"/>
      <c r="X295" s="195"/>
      <c r="Y295" s="195"/>
      <c r="Z295" s="195"/>
      <c r="AA295" s="195"/>
      <c r="AB295" s="195"/>
      <c r="AC295" s="195"/>
      <c r="AD295" s="195"/>
      <c r="AE295" s="195"/>
      <c r="AF295" s="195"/>
      <c r="AG295" s="195"/>
      <c r="AH295" s="195"/>
      <c r="AI295" s="195"/>
      <c r="AJ295" s="195"/>
      <c r="AK295" s="195"/>
      <c r="AL295" s="195"/>
      <c r="AM295" s="195"/>
      <c r="AN295" s="195"/>
      <c r="AO295" s="195"/>
      <c r="AP295" s="195"/>
      <c r="AQ295" s="195"/>
    </row>
    <row r="296" spans="1:43" ht="17.25" hidden="1" customHeight="1" x14ac:dyDescent="0.25">
      <c r="A296" s="344"/>
      <c r="B296" s="345"/>
      <c r="C296" s="346"/>
      <c r="D296" s="53"/>
      <c r="E296" s="10"/>
      <c r="F296" s="11"/>
      <c r="G296" s="11"/>
      <c r="H296" s="11"/>
      <c r="I296" s="12"/>
      <c r="R296" s="195"/>
      <c r="S296" s="195"/>
      <c r="T296" s="195"/>
      <c r="U296" s="195"/>
      <c r="V296" s="195"/>
      <c r="W296" s="195"/>
      <c r="X296" s="195"/>
      <c r="Y296" s="195"/>
      <c r="Z296" s="195"/>
      <c r="AA296" s="195"/>
      <c r="AB296" s="195"/>
      <c r="AC296" s="195"/>
      <c r="AD296" s="195"/>
      <c r="AE296" s="195"/>
      <c r="AF296" s="195"/>
      <c r="AG296" s="195"/>
      <c r="AH296" s="195"/>
      <c r="AI296" s="195"/>
      <c r="AJ296" s="195"/>
      <c r="AK296" s="195"/>
      <c r="AL296" s="195"/>
      <c r="AM296" s="195"/>
      <c r="AN296" s="195"/>
      <c r="AO296" s="195"/>
      <c r="AP296" s="195"/>
      <c r="AQ296" s="195"/>
    </row>
    <row r="297" spans="1:43" hidden="1" x14ac:dyDescent="0.25">
      <c r="A297" s="344"/>
      <c r="B297" s="345"/>
      <c r="C297" s="346"/>
      <c r="D297" s="53"/>
      <c r="E297" s="10"/>
      <c r="F297" s="11"/>
      <c r="G297" s="11"/>
      <c r="H297" s="11"/>
      <c r="I297" s="12"/>
      <c r="R297" s="195"/>
      <c r="S297" s="195"/>
      <c r="T297" s="195"/>
      <c r="U297" s="195"/>
      <c r="V297" s="195"/>
      <c r="W297" s="195"/>
      <c r="X297" s="195"/>
      <c r="Y297" s="195"/>
      <c r="Z297" s="195"/>
      <c r="AA297" s="195"/>
      <c r="AB297" s="195"/>
      <c r="AC297" s="195"/>
      <c r="AD297" s="195"/>
      <c r="AE297" s="195"/>
      <c r="AF297" s="195"/>
      <c r="AG297" s="195"/>
      <c r="AH297" s="195"/>
      <c r="AI297" s="195"/>
      <c r="AJ297" s="195"/>
      <c r="AK297" s="195"/>
      <c r="AL297" s="195"/>
      <c r="AM297" s="195"/>
      <c r="AN297" s="195"/>
      <c r="AO297" s="195"/>
      <c r="AP297" s="195"/>
      <c r="AQ297" s="195"/>
    </row>
    <row r="298" spans="1:43" hidden="1" x14ac:dyDescent="0.25">
      <c r="A298" s="344"/>
      <c r="B298" s="345"/>
      <c r="C298" s="346"/>
      <c r="D298" s="53"/>
      <c r="E298" s="10"/>
      <c r="F298" s="11"/>
      <c r="G298" s="11"/>
      <c r="H298" s="11"/>
      <c r="I298" s="12"/>
      <c r="R298" s="195"/>
      <c r="S298" s="195"/>
      <c r="T298" s="195"/>
      <c r="U298" s="195"/>
      <c r="V298" s="195"/>
      <c r="W298" s="195"/>
      <c r="X298" s="195"/>
      <c r="Y298" s="195"/>
      <c r="Z298" s="195"/>
      <c r="AA298" s="195"/>
      <c r="AB298" s="195"/>
      <c r="AC298" s="195"/>
      <c r="AD298" s="195"/>
      <c r="AE298" s="195"/>
      <c r="AF298" s="195"/>
      <c r="AG298" s="195"/>
      <c r="AH298" s="195"/>
      <c r="AI298" s="195"/>
      <c r="AJ298" s="195"/>
      <c r="AK298" s="195"/>
      <c r="AL298" s="195"/>
      <c r="AM298" s="195"/>
      <c r="AN298" s="195"/>
      <c r="AO298" s="195"/>
      <c r="AP298" s="195"/>
      <c r="AQ298" s="195"/>
    </row>
    <row r="299" spans="1:43" hidden="1" x14ac:dyDescent="0.25">
      <c r="A299" s="344"/>
      <c r="B299" s="345"/>
      <c r="C299" s="346"/>
      <c r="D299" s="53"/>
      <c r="E299" s="10"/>
      <c r="F299" s="11"/>
      <c r="G299" s="11"/>
      <c r="H299" s="11"/>
      <c r="I299" s="12"/>
      <c r="R299" s="195"/>
      <c r="S299" s="195"/>
      <c r="T299" s="195"/>
      <c r="U299" s="195"/>
      <c r="V299" s="195"/>
      <c r="W299" s="195"/>
      <c r="X299" s="195"/>
      <c r="Y299" s="195"/>
      <c r="Z299" s="195"/>
      <c r="AA299" s="195"/>
      <c r="AB299" s="195"/>
      <c r="AC299" s="195"/>
      <c r="AD299" s="195"/>
      <c r="AE299" s="195"/>
      <c r="AF299" s="195"/>
      <c r="AG299" s="195"/>
      <c r="AH299" s="195"/>
      <c r="AI299" s="195"/>
      <c r="AJ299" s="195"/>
      <c r="AK299" s="195"/>
      <c r="AL299" s="195"/>
      <c r="AM299" s="195"/>
      <c r="AN299" s="195"/>
      <c r="AO299" s="195"/>
      <c r="AP299" s="195"/>
      <c r="AQ299" s="195"/>
    </row>
    <row r="300" spans="1:43" hidden="1" x14ac:dyDescent="0.25">
      <c r="A300" s="344"/>
      <c r="B300" s="345"/>
      <c r="C300" s="346"/>
      <c r="D300" s="53"/>
      <c r="E300" s="10"/>
      <c r="F300" s="11"/>
      <c r="G300" s="11"/>
      <c r="H300" s="11"/>
      <c r="I300" s="12"/>
      <c r="R300" s="195"/>
      <c r="S300" s="195"/>
      <c r="T300" s="195"/>
      <c r="U300" s="195"/>
      <c r="V300" s="195"/>
      <c r="W300" s="195"/>
      <c r="X300" s="195"/>
      <c r="Y300" s="195"/>
      <c r="Z300" s="195"/>
      <c r="AA300" s="195"/>
      <c r="AB300" s="195"/>
      <c r="AC300" s="195"/>
      <c r="AD300" s="195"/>
      <c r="AE300" s="195"/>
      <c r="AF300" s="195"/>
      <c r="AG300" s="195"/>
      <c r="AH300" s="195"/>
      <c r="AI300" s="195"/>
      <c r="AJ300" s="195"/>
      <c r="AK300" s="195"/>
      <c r="AL300" s="195"/>
      <c r="AM300" s="195"/>
      <c r="AN300" s="195"/>
      <c r="AO300" s="195"/>
      <c r="AP300" s="195"/>
      <c r="AQ300" s="195"/>
    </row>
    <row r="301" spans="1:43" hidden="1" x14ac:dyDescent="0.25">
      <c r="A301" s="344"/>
      <c r="B301" s="345"/>
      <c r="C301" s="346"/>
      <c r="D301" s="53"/>
      <c r="E301" s="10"/>
      <c r="F301" s="11"/>
      <c r="G301" s="11"/>
      <c r="H301" s="11"/>
      <c r="I301" s="12"/>
      <c r="R301" s="195"/>
      <c r="S301" s="195"/>
      <c r="T301" s="195"/>
      <c r="U301" s="195"/>
      <c r="V301" s="195"/>
      <c r="W301" s="195"/>
      <c r="X301" s="195"/>
      <c r="Y301" s="195"/>
      <c r="Z301" s="195"/>
      <c r="AA301" s="195"/>
      <c r="AB301" s="195"/>
      <c r="AC301" s="195"/>
      <c r="AD301" s="195"/>
      <c r="AE301" s="195"/>
      <c r="AF301" s="195"/>
      <c r="AG301" s="195"/>
      <c r="AH301" s="195"/>
      <c r="AI301" s="195"/>
      <c r="AJ301" s="195"/>
      <c r="AK301" s="195"/>
      <c r="AL301" s="195"/>
      <c r="AM301" s="195"/>
      <c r="AN301" s="195"/>
      <c r="AO301" s="195"/>
      <c r="AP301" s="195"/>
      <c r="AQ301" s="195"/>
    </row>
    <row r="302" spans="1:43" hidden="1" x14ac:dyDescent="0.25">
      <c r="A302" s="344"/>
      <c r="B302" s="345"/>
      <c r="C302" s="346"/>
      <c r="D302" s="53"/>
      <c r="E302" s="10"/>
      <c r="F302" s="11"/>
      <c r="G302" s="11"/>
      <c r="H302" s="11"/>
      <c r="I302" s="12"/>
      <c r="R302" s="195"/>
      <c r="S302" s="195"/>
      <c r="T302" s="195"/>
      <c r="U302" s="195"/>
      <c r="V302" s="195"/>
      <c r="W302" s="195"/>
      <c r="X302" s="195"/>
      <c r="Y302" s="195"/>
      <c r="Z302" s="195"/>
      <c r="AA302" s="195"/>
      <c r="AB302" s="195"/>
      <c r="AC302" s="195"/>
      <c r="AD302" s="195"/>
      <c r="AE302" s="195"/>
      <c r="AF302" s="195"/>
      <c r="AG302" s="195"/>
      <c r="AH302" s="195"/>
      <c r="AI302" s="195"/>
      <c r="AJ302" s="195"/>
      <c r="AK302" s="195"/>
      <c r="AL302" s="195"/>
      <c r="AM302" s="195"/>
      <c r="AN302" s="195"/>
      <c r="AO302" s="195"/>
      <c r="AP302" s="195"/>
      <c r="AQ302" s="195"/>
    </row>
    <row r="303" spans="1:43" hidden="1" x14ac:dyDescent="0.25">
      <c r="A303" s="344"/>
      <c r="B303" s="345"/>
      <c r="C303" s="346"/>
      <c r="D303" s="53"/>
      <c r="E303" s="10"/>
      <c r="F303" s="11"/>
      <c r="G303" s="11"/>
      <c r="H303" s="11"/>
      <c r="I303" s="12"/>
      <c r="R303" s="195"/>
      <c r="S303" s="195"/>
      <c r="T303" s="195"/>
      <c r="U303" s="195"/>
      <c r="V303" s="195"/>
      <c r="W303" s="195"/>
      <c r="X303" s="195"/>
      <c r="Y303" s="195"/>
      <c r="Z303" s="195"/>
      <c r="AA303" s="195"/>
      <c r="AB303" s="195"/>
      <c r="AC303" s="195"/>
      <c r="AD303" s="195"/>
      <c r="AE303" s="195"/>
      <c r="AF303" s="195"/>
      <c r="AG303" s="195"/>
      <c r="AH303" s="195"/>
      <c r="AI303" s="195"/>
      <c r="AJ303" s="195"/>
      <c r="AK303" s="195"/>
      <c r="AL303" s="195"/>
      <c r="AM303" s="195"/>
      <c r="AN303" s="195"/>
      <c r="AO303" s="195"/>
      <c r="AP303" s="195"/>
      <c r="AQ303" s="195"/>
    </row>
    <row r="304" spans="1:43" s="158" customFormat="1" ht="15" customHeight="1" x14ac:dyDescent="0.25">
      <c r="A304" s="169"/>
      <c r="B304" s="170">
        <v>329</v>
      </c>
      <c r="C304" s="179"/>
      <c r="D304" s="172" t="s">
        <v>79</v>
      </c>
      <c r="E304" s="155"/>
      <c r="F304" s="155"/>
      <c r="G304" s="155">
        <f>G305+G306</f>
        <v>0</v>
      </c>
      <c r="H304" s="156"/>
      <c r="I304" s="157"/>
      <c r="R304" s="195"/>
      <c r="S304" s="195"/>
      <c r="T304" s="195"/>
      <c r="U304" s="195"/>
      <c r="V304" s="195"/>
      <c r="W304" s="195"/>
      <c r="X304" s="195"/>
      <c r="Y304" s="195"/>
      <c r="Z304" s="195"/>
      <c r="AA304" s="195"/>
      <c r="AB304" s="195"/>
      <c r="AC304" s="195"/>
      <c r="AD304" s="195"/>
      <c r="AE304" s="195"/>
      <c r="AF304" s="195"/>
      <c r="AG304" s="195"/>
      <c r="AH304" s="195"/>
      <c r="AI304" s="195"/>
      <c r="AJ304" s="195"/>
      <c r="AK304" s="195"/>
      <c r="AL304" s="195"/>
      <c r="AM304" s="195"/>
      <c r="AN304" s="195"/>
      <c r="AO304" s="195"/>
      <c r="AP304" s="195"/>
      <c r="AQ304" s="195"/>
    </row>
    <row r="305" spans="1:43" s="195" customFormat="1" ht="15" hidden="1" customHeight="1" x14ac:dyDescent="0.25">
      <c r="A305" s="344"/>
      <c r="B305" s="345"/>
      <c r="C305" s="346"/>
      <c r="D305" s="213"/>
      <c r="E305" s="10"/>
      <c r="F305" s="10"/>
      <c r="G305" s="11"/>
      <c r="H305" s="11"/>
      <c r="I305" s="12"/>
    </row>
    <row r="306" spans="1:43" s="195" customFormat="1" ht="13.5" hidden="1" customHeight="1" x14ac:dyDescent="0.25">
      <c r="A306" s="344"/>
      <c r="B306" s="345"/>
      <c r="C306" s="346"/>
      <c r="D306" s="213"/>
      <c r="E306" s="10"/>
      <c r="F306" s="11"/>
      <c r="G306" s="11"/>
      <c r="H306" s="11"/>
      <c r="I306" s="12"/>
    </row>
    <row r="307" spans="1:43" s="121" customFormat="1" hidden="1" x14ac:dyDescent="0.25">
      <c r="A307" s="114"/>
      <c r="B307" s="115"/>
      <c r="C307" s="116"/>
      <c r="D307" s="117"/>
      <c r="E307" s="118"/>
      <c r="F307" s="118"/>
      <c r="G307" s="119"/>
      <c r="H307" s="119"/>
      <c r="I307" s="120"/>
      <c r="R307" s="195"/>
      <c r="S307" s="195"/>
      <c r="T307" s="195"/>
      <c r="U307" s="195"/>
      <c r="V307" s="195"/>
      <c r="W307" s="195"/>
      <c r="X307" s="195"/>
      <c r="Y307" s="195"/>
      <c r="Z307" s="195"/>
      <c r="AA307" s="195"/>
      <c r="AB307" s="195"/>
      <c r="AC307" s="195"/>
      <c r="AD307" s="195"/>
      <c r="AE307" s="195"/>
      <c r="AF307" s="195"/>
      <c r="AG307" s="195"/>
      <c r="AH307" s="195"/>
      <c r="AI307" s="195"/>
      <c r="AJ307" s="195"/>
      <c r="AK307" s="195"/>
      <c r="AL307" s="195"/>
      <c r="AM307" s="195"/>
      <c r="AN307" s="195"/>
      <c r="AO307" s="195"/>
      <c r="AP307" s="195"/>
      <c r="AQ307" s="195"/>
    </row>
    <row r="308" spans="1:43" s="81" customFormat="1" hidden="1" x14ac:dyDescent="0.25">
      <c r="A308" s="137"/>
      <c r="B308" s="148"/>
      <c r="C308" s="139"/>
      <c r="D308" s="143"/>
      <c r="E308" s="78"/>
      <c r="F308" s="78"/>
      <c r="G308" s="79"/>
      <c r="H308" s="79"/>
      <c r="I308" s="80"/>
      <c r="R308" s="195"/>
      <c r="S308" s="195"/>
      <c r="T308" s="195"/>
      <c r="U308" s="195"/>
      <c r="V308" s="195"/>
      <c r="W308" s="195"/>
      <c r="X308" s="195"/>
      <c r="Y308" s="195"/>
      <c r="Z308" s="195"/>
      <c r="AA308" s="195"/>
      <c r="AB308" s="195"/>
      <c r="AC308" s="195"/>
      <c r="AD308" s="195"/>
      <c r="AE308" s="195"/>
      <c r="AF308" s="195"/>
      <c r="AG308" s="195"/>
      <c r="AH308" s="195"/>
      <c r="AI308" s="195"/>
      <c r="AJ308" s="195"/>
      <c r="AK308" s="195"/>
      <c r="AL308" s="195"/>
      <c r="AM308" s="195"/>
      <c r="AN308" s="195"/>
      <c r="AO308" s="195"/>
      <c r="AP308" s="195"/>
      <c r="AQ308" s="195"/>
    </row>
    <row r="309" spans="1:43" s="90" customFormat="1" hidden="1" x14ac:dyDescent="0.25">
      <c r="A309" s="83"/>
      <c r="B309" s="165"/>
      <c r="C309" s="85"/>
      <c r="D309" s="163"/>
      <c r="E309" s="87"/>
      <c r="F309" s="88"/>
      <c r="G309" s="88"/>
      <c r="H309" s="88"/>
      <c r="I309" s="89"/>
      <c r="R309" s="195"/>
      <c r="S309" s="195"/>
      <c r="T309" s="195"/>
      <c r="U309" s="195"/>
      <c r="V309" s="195"/>
      <c r="W309" s="195"/>
      <c r="X309" s="195"/>
      <c r="Y309" s="195"/>
      <c r="Z309" s="195"/>
      <c r="AA309" s="195"/>
      <c r="AB309" s="195"/>
      <c r="AC309" s="195"/>
      <c r="AD309" s="195"/>
      <c r="AE309" s="195"/>
      <c r="AF309" s="195"/>
      <c r="AG309" s="195"/>
      <c r="AH309" s="195"/>
      <c r="AI309" s="195"/>
      <c r="AJ309" s="195"/>
      <c r="AK309" s="195"/>
      <c r="AL309" s="195"/>
      <c r="AM309" s="195"/>
      <c r="AN309" s="195"/>
      <c r="AO309" s="195"/>
      <c r="AP309" s="195"/>
      <c r="AQ309" s="195"/>
    </row>
    <row r="310" spans="1:43" s="158" customFormat="1" hidden="1" x14ac:dyDescent="0.25">
      <c r="A310" s="169"/>
      <c r="B310" s="185"/>
      <c r="C310" s="171"/>
      <c r="D310" s="183"/>
      <c r="E310" s="155"/>
      <c r="F310" s="156"/>
      <c r="G310" s="156"/>
      <c r="H310" s="156"/>
      <c r="I310" s="157"/>
      <c r="R310" s="195"/>
      <c r="S310" s="195"/>
      <c r="T310" s="195"/>
      <c r="U310" s="195"/>
      <c r="V310" s="195"/>
      <c r="W310" s="195"/>
      <c r="X310" s="195"/>
      <c r="Y310" s="195"/>
      <c r="Z310" s="195"/>
      <c r="AA310" s="195"/>
      <c r="AB310" s="195"/>
      <c r="AC310" s="195"/>
      <c r="AD310" s="195"/>
      <c r="AE310" s="195"/>
      <c r="AF310" s="195"/>
      <c r="AG310" s="195"/>
      <c r="AH310" s="195"/>
      <c r="AI310" s="195"/>
      <c r="AJ310" s="195"/>
      <c r="AK310" s="195"/>
      <c r="AL310" s="195"/>
      <c r="AM310" s="195"/>
      <c r="AN310" s="195"/>
      <c r="AO310" s="195"/>
      <c r="AP310" s="195"/>
      <c r="AQ310" s="195"/>
    </row>
    <row r="311" spans="1:43" hidden="1" x14ac:dyDescent="0.25">
      <c r="A311" s="57"/>
      <c r="B311" s="66"/>
      <c r="C311" s="59"/>
      <c r="D311" s="53"/>
      <c r="E311" s="10"/>
      <c r="F311" s="11"/>
      <c r="G311" s="11"/>
      <c r="H311" s="11"/>
      <c r="I311" s="12"/>
      <c r="R311" s="195"/>
      <c r="S311" s="195"/>
      <c r="T311" s="195"/>
      <c r="U311" s="195"/>
      <c r="V311" s="195"/>
      <c r="W311" s="195"/>
      <c r="X311" s="195"/>
      <c r="Y311" s="195"/>
      <c r="Z311" s="195"/>
      <c r="AA311" s="195"/>
      <c r="AB311" s="195"/>
      <c r="AC311" s="195"/>
      <c r="AD311" s="195"/>
      <c r="AE311" s="195"/>
      <c r="AF311" s="195"/>
      <c r="AG311" s="195"/>
      <c r="AH311" s="195"/>
      <c r="AI311" s="195"/>
      <c r="AJ311" s="195"/>
      <c r="AK311" s="195"/>
      <c r="AL311" s="195"/>
      <c r="AM311" s="195"/>
      <c r="AN311" s="195"/>
      <c r="AO311" s="195"/>
      <c r="AP311" s="195"/>
      <c r="AQ311" s="195"/>
    </row>
    <row r="312" spans="1:43" s="158" customFormat="1" hidden="1" x14ac:dyDescent="0.25">
      <c r="A312" s="169"/>
      <c r="B312" s="185"/>
      <c r="C312" s="171"/>
      <c r="D312" s="183"/>
      <c r="E312" s="155"/>
      <c r="F312" s="156"/>
      <c r="G312" s="156"/>
      <c r="H312" s="156"/>
      <c r="I312" s="157"/>
      <c r="R312" s="195"/>
      <c r="S312" s="195"/>
      <c r="T312" s="195"/>
      <c r="U312" s="195"/>
      <c r="V312" s="195"/>
      <c r="W312" s="195"/>
      <c r="X312" s="195"/>
      <c r="Y312" s="195"/>
      <c r="Z312" s="195"/>
      <c r="AA312" s="195"/>
      <c r="AB312" s="195"/>
      <c r="AC312" s="195"/>
      <c r="AD312" s="195"/>
      <c r="AE312" s="195"/>
      <c r="AF312" s="195"/>
      <c r="AG312" s="195"/>
      <c r="AH312" s="195"/>
      <c r="AI312" s="195"/>
      <c r="AJ312" s="195"/>
      <c r="AK312" s="195"/>
      <c r="AL312" s="195"/>
      <c r="AM312" s="195"/>
      <c r="AN312" s="195"/>
      <c r="AO312" s="195"/>
      <c r="AP312" s="195"/>
      <c r="AQ312" s="195"/>
    </row>
    <row r="313" spans="1:43" ht="17.25" hidden="1" customHeight="1" x14ac:dyDescent="0.25">
      <c r="A313" s="57"/>
      <c r="B313" s="66"/>
      <c r="C313" s="59"/>
      <c r="D313" s="53"/>
      <c r="E313" s="10"/>
      <c r="F313" s="11"/>
      <c r="G313" s="11"/>
      <c r="H313" s="11"/>
      <c r="I313" s="12"/>
      <c r="R313" s="195"/>
      <c r="S313" s="195"/>
      <c r="T313" s="195"/>
      <c r="U313" s="195"/>
      <c r="V313" s="195"/>
      <c r="W313" s="195"/>
      <c r="X313" s="195"/>
      <c r="Y313" s="195"/>
      <c r="Z313" s="195"/>
      <c r="AA313" s="195"/>
      <c r="AB313" s="195"/>
      <c r="AC313" s="195"/>
      <c r="AD313" s="195"/>
      <c r="AE313" s="195"/>
      <c r="AF313" s="195"/>
      <c r="AG313" s="195"/>
      <c r="AH313" s="195"/>
      <c r="AI313" s="195"/>
      <c r="AJ313" s="195"/>
      <c r="AK313" s="195"/>
      <c r="AL313" s="195"/>
      <c r="AM313" s="195"/>
      <c r="AN313" s="195"/>
      <c r="AO313" s="195"/>
      <c r="AP313" s="195"/>
      <c r="AQ313" s="195"/>
    </row>
    <row r="314" spans="1:43" s="90" customFormat="1" hidden="1" x14ac:dyDescent="0.25">
      <c r="A314" s="83"/>
      <c r="B314" s="165"/>
      <c r="C314" s="85"/>
      <c r="D314" s="163"/>
      <c r="E314" s="87"/>
      <c r="F314" s="87"/>
      <c r="G314" s="88"/>
      <c r="H314" s="88"/>
      <c r="I314" s="89"/>
      <c r="R314" s="195"/>
      <c r="S314" s="195"/>
      <c r="T314" s="195"/>
      <c r="U314" s="195"/>
      <c r="V314" s="195"/>
      <c r="W314" s="195"/>
      <c r="X314" s="195"/>
      <c r="Y314" s="195"/>
      <c r="Z314" s="195"/>
      <c r="AA314" s="195"/>
      <c r="AB314" s="195"/>
      <c r="AC314" s="195"/>
      <c r="AD314" s="195"/>
      <c r="AE314" s="195"/>
      <c r="AF314" s="195"/>
      <c r="AG314" s="195"/>
      <c r="AH314" s="195"/>
      <c r="AI314" s="195"/>
      <c r="AJ314" s="195"/>
      <c r="AK314" s="195"/>
      <c r="AL314" s="195"/>
      <c r="AM314" s="195"/>
      <c r="AN314" s="195"/>
      <c r="AO314" s="195"/>
      <c r="AP314" s="195"/>
      <c r="AQ314" s="195"/>
    </row>
    <row r="315" spans="1:43" s="158" customFormat="1" ht="18.75" hidden="1" customHeight="1" x14ac:dyDescent="0.25">
      <c r="A315" s="169"/>
      <c r="B315" s="185"/>
      <c r="C315" s="171"/>
      <c r="D315" s="183"/>
      <c r="E315" s="155"/>
      <c r="F315" s="155"/>
      <c r="G315" s="156"/>
      <c r="H315" s="156"/>
      <c r="I315" s="157"/>
      <c r="R315" s="195"/>
      <c r="S315" s="195"/>
      <c r="T315" s="195"/>
      <c r="U315" s="195"/>
      <c r="V315" s="195"/>
      <c r="W315" s="195"/>
      <c r="X315" s="195"/>
      <c r="Y315" s="195"/>
      <c r="Z315" s="195"/>
      <c r="AA315" s="195"/>
      <c r="AB315" s="195"/>
      <c r="AC315" s="195"/>
      <c r="AD315" s="195"/>
      <c r="AE315" s="195"/>
      <c r="AF315" s="195"/>
      <c r="AG315" s="195"/>
      <c r="AH315" s="195"/>
      <c r="AI315" s="195"/>
      <c r="AJ315" s="195"/>
      <c r="AK315" s="195"/>
      <c r="AL315" s="195"/>
      <c r="AM315" s="195"/>
      <c r="AN315" s="195"/>
      <c r="AO315" s="195"/>
      <c r="AP315" s="195"/>
      <c r="AQ315" s="195"/>
    </row>
    <row r="316" spans="1:43" hidden="1" x14ac:dyDescent="0.25">
      <c r="A316" s="57"/>
      <c r="B316" s="66"/>
      <c r="C316" s="59"/>
      <c r="D316" s="53"/>
      <c r="E316" s="10"/>
      <c r="F316" s="11"/>
      <c r="G316" s="11"/>
      <c r="H316" s="11"/>
      <c r="I316" s="12"/>
      <c r="R316" s="195"/>
      <c r="S316" s="195"/>
      <c r="T316" s="195"/>
      <c r="U316" s="195"/>
      <c r="V316" s="195"/>
      <c r="W316" s="195"/>
      <c r="X316" s="195"/>
      <c r="Y316" s="195"/>
      <c r="Z316" s="195"/>
      <c r="AA316" s="195"/>
      <c r="AB316" s="195"/>
      <c r="AC316" s="195"/>
      <c r="AD316" s="195"/>
      <c r="AE316" s="195"/>
      <c r="AF316" s="195"/>
      <c r="AG316" s="195"/>
      <c r="AH316" s="195"/>
      <c r="AI316" s="195"/>
      <c r="AJ316" s="195"/>
      <c r="AK316" s="195"/>
      <c r="AL316" s="195"/>
      <c r="AM316" s="195"/>
      <c r="AN316" s="195"/>
      <c r="AO316" s="195"/>
      <c r="AP316" s="195"/>
      <c r="AQ316" s="195"/>
    </row>
    <row r="317" spans="1:43" hidden="1" x14ac:dyDescent="0.25">
      <c r="A317" s="57"/>
      <c r="B317" s="66"/>
      <c r="C317" s="59"/>
      <c r="D317" s="53"/>
      <c r="E317" s="10"/>
      <c r="F317" s="11"/>
      <c r="G317" s="11"/>
      <c r="H317" s="11"/>
      <c r="I317" s="12"/>
      <c r="R317" s="195"/>
      <c r="S317" s="195"/>
      <c r="T317" s="195"/>
      <c r="U317" s="195"/>
      <c r="V317" s="195"/>
      <c r="W317" s="195"/>
      <c r="X317" s="195"/>
      <c r="Y317" s="195"/>
      <c r="Z317" s="195"/>
      <c r="AA317" s="195"/>
      <c r="AB317" s="195"/>
      <c r="AC317" s="195"/>
      <c r="AD317" s="195"/>
      <c r="AE317" s="195"/>
      <c r="AF317" s="195"/>
      <c r="AG317" s="195"/>
      <c r="AH317" s="195"/>
      <c r="AI317" s="195"/>
      <c r="AJ317" s="195"/>
      <c r="AK317" s="195"/>
      <c r="AL317" s="195"/>
      <c r="AM317" s="195"/>
      <c r="AN317" s="195"/>
      <c r="AO317" s="195"/>
      <c r="AP317" s="195"/>
      <c r="AQ317" s="195"/>
    </row>
    <row r="318" spans="1:43" ht="18.75" hidden="1" customHeight="1" x14ac:dyDescent="0.25">
      <c r="A318" s="57"/>
      <c r="B318" s="66"/>
      <c r="C318" s="59"/>
      <c r="D318" s="53"/>
      <c r="E318" s="10"/>
      <c r="F318" s="11"/>
      <c r="G318" s="11"/>
      <c r="H318" s="11"/>
      <c r="I318" s="12"/>
      <c r="R318" s="195"/>
      <c r="S318" s="195"/>
      <c r="T318" s="195"/>
      <c r="U318" s="195"/>
      <c r="V318" s="195"/>
      <c r="W318" s="195"/>
      <c r="X318" s="195"/>
      <c r="Y318" s="195"/>
      <c r="Z318" s="195"/>
      <c r="AA318" s="195"/>
      <c r="AB318" s="195"/>
      <c r="AC318" s="195"/>
      <c r="AD318" s="195"/>
      <c r="AE318" s="195"/>
      <c r="AF318" s="195"/>
      <c r="AG318" s="195"/>
      <c r="AH318" s="195"/>
      <c r="AI318" s="195"/>
      <c r="AJ318" s="195"/>
      <c r="AK318" s="195"/>
      <c r="AL318" s="195"/>
      <c r="AM318" s="195"/>
      <c r="AN318" s="195"/>
      <c r="AO318" s="195"/>
      <c r="AP318" s="195"/>
      <c r="AQ318" s="195"/>
    </row>
    <row r="319" spans="1:43" s="158" customFormat="1" hidden="1" x14ac:dyDescent="0.25">
      <c r="A319" s="169"/>
      <c r="B319" s="186"/>
      <c r="C319" s="171"/>
      <c r="D319" s="180"/>
      <c r="E319" s="155"/>
      <c r="F319" s="155"/>
      <c r="G319" s="156"/>
      <c r="H319" s="156"/>
      <c r="I319" s="157"/>
      <c r="R319" s="195"/>
      <c r="S319" s="195"/>
      <c r="T319" s="195"/>
      <c r="U319" s="195"/>
      <c r="V319" s="195"/>
      <c r="W319" s="195"/>
      <c r="X319" s="195"/>
      <c r="Y319" s="195"/>
      <c r="Z319" s="195"/>
      <c r="AA319" s="195"/>
      <c r="AB319" s="195"/>
      <c r="AC319" s="195"/>
      <c r="AD319" s="195"/>
      <c r="AE319" s="195"/>
      <c r="AF319" s="195"/>
      <c r="AG319" s="195"/>
      <c r="AH319" s="195"/>
      <c r="AI319" s="195"/>
      <c r="AJ319" s="195"/>
      <c r="AK319" s="195"/>
      <c r="AL319" s="195"/>
      <c r="AM319" s="195"/>
      <c r="AN319" s="195"/>
      <c r="AO319" s="195"/>
      <c r="AP319" s="195"/>
      <c r="AQ319" s="195"/>
    </row>
    <row r="320" spans="1:43" ht="18.75" hidden="1" customHeight="1" x14ac:dyDescent="0.25">
      <c r="A320" s="57"/>
      <c r="B320" s="66"/>
      <c r="C320" s="59"/>
      <c r="D320" s="53"/>
      <c r="E320" s="10"/>
      <c r="F320" s="11"/>
      <c r="G320" s="11"/>
      <c r="H320" s="11"/>
      <c r="I320" s="12"/>
      <c r="R320" s="195"/>
      <c r="S320" s="195"/>
      <c r="T320" s="195"/>
      <c r="U320" s="195"/>
      <c r="V320" s="195"/>
      <c r="W320" s="195"/>
      <c r="X320" s="195"/>
      <c r="Y320" s="195"/>
      <c r="Z320" s="195"/>
      <c r="AA320" s="195"/>
      <c r="AB320" s="195"/>
      <c r="AC320" s="195"/>
      <c r="AD320" s="195"/>
      <c r="AE320" s="195"/>
      <c r="AF320" s="195"/>
      <c r="AG320" s="195"/>
      <c r="AH320" s="195"/>
      <c r="AI320" s="195"/>
      <c r="AJ320" s="195"/>
      <c r="AK320" s="195"/>
      <c r="AL320" s="195"/>
      <c r="AM320" s="195"/>
      <c r="AN320" s="195"/>
      <c r="AO320" s="195"/>
      <c r="AP320" s="195"/>
      <c r="AQ320" s="195"/>
    </row>
    <row r="321" spans="1:43" hidden="1" x14ac:dyDescent="0.25">
      <c r="A321" s="57"/>
      <c r="B321" s="66"/>
      <c r="C321" s="59"/>
      <c r="D321" s="53"/>
      <c r="E321" s="10"/>
      <c r="F321" s="11"/>
      <c r="G321" s="11"/>
      <c r="H321" s="11"/>
      <c r="I321" s="12"/>
      <c r="R321" s="195"/>
      <c r="S321" s="195"/>
      <c r="T321" s="195"/>
      <c r="U321" s="195"/>
      <c r="V321" s="195"/>
      <c r="W321" s="195"/>
      <c r="X321" s="195"/>
      <c r="Y321" s="195"/>
      <c r="Z321" s="195"/>
      <c r="AA321" s="195"/>
      <c r="AB321" s="195"/>
      <c r="AC321" s="195"/>
      <c r="AD321" s="195"/>
      <c r="AE321" s="195"/>
      <c r="AF321" s="195"/>
      <c r="AG321" s="195"/>
      <c r="AH321" s="195"/>
      <c r="AI321" s="195"/>
      <c r="AJ321" s="195"/>
      <c r="AK321" s="195"/>
      <c r="AL321" s="195"/>
      <c r="AM321" s="195"/>
      <c r="AN321" s="195"/>
      <c r="AO321" s="195"/>
      <c r="AP321" s="195"/>
      <c r="AQ321" s="195"/>
    </row>
    <row r="322" spans="1:43" hidden="1" x14ac:dyDescent="0.25">
      <c r="A322" s="57"/>
      <c r="B322" s="66"/>
      <c r="C322" s="59"/>
      <c r="D322" s="53"/>
      <c r="E322" s="10"/>
      <c r="F322" s="11"/>
      <c r="G322" s="11"/>
      <c r="H322" s="11"/>
      <c r="I322" s="12"/>
      <c r="R322" s="195"/>
      <c r="S322" s="195"/>
      <c r="T322" s="195"/>
      <c r="U322" s="195"/>
      <c r="V322" s="195"/>
      <c r="W322" s="195"/>
      <c r="X322" s="195"/>
      <c r="Y322" s="195"/>
      <c r="Z322" s="195"/>
      <c r="AA322" s="195"/>
      <c r="AB322" s="195"/>
      <c r="AC322" s="195"/>
      <c r="AD322" s="195"/>
      <c r="AE322" s="195"/>
      <c r="AF322" s="195"/>
      <c r="AG322" s="195"/>
      <c r="AH322" s="195"/>
      <c r="AI322" s="195"/>
      <c r="AJ322" s="195"/>
      <c r="AK322" s="195"/>
      <c r="AL322" s="195"/>
      <c r="AM322" s="195"/>
      <c r="AN322" s="195"/>
      <c r="AO322" s="195"/>
      <c r="AP322" s="195"/>
      <c r="AQ322" s="195"/>
    </row>
    <row r="323" spans="1:43" hidden="1" x14ac:dyDescent="0.25">
      <c r="A323" s="57"/>
      <c r="B323" s="66"/>
      <c r="C323" s="59"/>
      <c r="D323" s="53"/>
      <c r="E323" s="10"/>
      <c r="F323" s="11"/>
      <c r="G323" s="11"/>
      <c r="H323" s="11"/>
      <c r="I323" s="12"/>
      <c r="R323" s="195"/>
      <c r="S323" s="195"/>
      <c r="T323" s="195"/>
      <c r="U323" s="195"/>
      <c r="V323" s="195"/>
      <c r="W323" s="195"/>
      <c r="X323" s="195"/>
      <c r="Y323" s="195"/>
      <c r="Z323" s="195"/>
      <c r="AA323" s="195"/>
      <c r="AB323" s="195"/>
      <c r="AC323" s="195"/>
      <c r="AD323" s="195"/>
      <c r="AE323" s="195"/>
      <c r="AF323" s="195"/>
      <c r="AG323" s="195"/>
      <c r="AH323" s="195"/>
      <c r="AI323" s="195"/>
      <c r="AJ323" s="195"/>
      <c r="AK323" s="195"/>
      <c r="AL323" s="195"/>
      <c r="AM323" s="195"/>
      <c r="AN323" s="195"/>
      <c r="AO323" s="195"/>
      <c r="AP323" s="195"/>
      <c r="AQ323" s="195"/>
    </row>
    <row r="324" spans="1:43" s="158" customFormat="1" hidden="1" x14ac:dyDescent="0.25">
      <c r="A324" s="169"/>
      <c r="B324" s="185"/>
      <c r="C324" s="171"/>
      <c r="D324" s="183"/>
      <c r="E324" s="155"/>
      <c r="F324" s="156"/>
      <c r="G324" s="156"/>
      <c r="H324" s="156"/>
      <c r="I324" s="157"/>
      <c r="R324" s="195"/>
      <c r="S324" s="195"/>
      <c r="T324" s="195"/>
      <c r="U324" s="195"/>
      <c r="V324" s="195"/>
      <c r="W324" s="195"/>
      <c r="X324" s="195"/>
      <c r="Y324" s="195"/>
      <c r="Z324" s="195"/>
      <c r="AA324" s="195"/>
      <c r="AB324" s="195"/>
      <c r="AC324" s="195"/>
      <c r="AD324" s="195"/>
      <c r="AE324" s="195"/>
      <c r="AF324" s="195"/>
      <c r="AG324" s="195"/>
      <c r="AH324" s="195"/>
      <c r="AI324" s="195"/>
      <c r="AJ324" s="195"/>
      <c r="AK324" s="195"/>
      <c r="AL324" s="195"/>
      <c r="AM324" s="195"/>
      <c r="AN324" s="195"/>
      <c r="AO324" s="195"/>
      <c r="AP324" s="195"/>
      <c r="AQ324" s="195"/>
    </row>
    <row r="325" spans="1:43" ht="14.25" hidden="1" customHeight="1" x14ac:dyDescent="0.25">
      <c r="A325" s="57"/>
      <c r="B325" s="66"/>
      <c r="C325" s="59"/>
      <c r="D325" s="53"/>
      <c r="E325" s="10"/>
      <c r="F325" s="11"/>
      <c r="G325" s="11"/>
      <c r="H325" s="11"/>
      <c r="I325" s="12"/>
      <c r="R325" s="195"/>
      <c r="S325" s="195"/>
      <c r="T325" s="195"/>
      <c r="U325" s="195"/>
      <c r="V325" s="195"/>
      <c r="W325" s="195"/>
      <c r="X325" s="195"/>
      <c r="Y325" s="195"/>
      <c r="Z325" s="195"/>
      <c r="AA325" s="195"/>
      <c r="AB325" s="195"/>
      <c r="AC325" s="195"/>
      <c r="AD325" s="195"/>
      <c r="AE325" s="195"/>
      <c r="AF325" s="195"/>
      <c r="AG325" s="195"/>
      <c r="AH325" s="195"/>
      <c r="AI325" s="195"/>
      <c r="AJ325" s="195"/>
      <c r="AK325" s="195"/>
      <c r="AL325" s="195"/>
      <c r="AM325" s="195"/>
      <c r="AN325" s="195"/>
      <c r="AO325" s="195"/>
      <c r="AP325" s="195"/>
      <c r="AQ325" s="195"/>
    </row>
    <row r="326" spans="1:43" hidden="1" x14ac:dyDescent="0.25">
      <c r="A326" s="57"/>
      <c r="B326" s="66"/>
      <c r="C326" s="59"/>
      <c r="D326" s="53"/>
      <c r="E326" s="10"/>
      <c r="F326" s="11"/>
      <c r="G326" s="11"/>
      <c r="H326" s="11"/>
      <c r="I326" s="12"/>
      <c r="R326" s="195"/>
      <c r="S326" s="195"/>
      <c r="T326" s="195"/>
      <c r="U326" s="195"/>
      <c r="V326" s="195"/>
      <c r="W326" s="195"/>
      <c r="X326" s="195"/>
      <c r="Y326" s="195"/>
      <c r="Z326" s="195"/>
      <c r="AA326" s="195"/>
      <c r="AB326" s="195"/>
      <c r="AC326" s="195"/>
      <c r="AD326" s="195"/>
      <c r="AE326" s="195"/>
      <c r="AF326" s="195"/>
      <c r="AG326" s="195"/>
      <c r="AH326" s="195"/>
      <c r="AI326" s="195"/>
      <c r="AJ326" s="195"/>
      <c r="AK326" s="195"/>
      <c r="AL326" s="195"/>
      <c r="AM326" s="195"/>
      <c r="AN326" s="195"/>
      <c r="AO326" s="195"/>
      <c r="AP326" s="195"/>
      <c r="AQ326" s="195"/>
    </row>
    <row r="327" spans="1:43" hidden="1" x14ac:dyDescent="0.25">
      <c r="A327" s="57"/>
      <c r="B327" s="66"/>
      <c r="C327" s="59"/>
      <c r="D327" s="53"/>
      <c r="E327" s="10"/>
      <c r="F327" s="11"/>
      <c r="G327" s="11"/>
      <c r="H327" s="11"/>
      <c r="I327" s="12"/>
      <c r="R327" s="195"/>
      <c r="S327" s="195"/>
      <c r="T327" s="195"/>
      <c r="U327" s="195"/>
      <c r="V327" s="195"/>
      <c r="W327" s="195"/>
      <c r="X327" s="195"/>
      <c r="Y327" s="195"/>
      <c r="Z327" s="195"/>
      <c r="AA327" s="195"/>
      <c r="AB327" s="195"/>
      <c r="AC327" s="195"/>
      <c r="AD327" s="195"/>
      <c r="AE327" s="195"/>
      <c r="AF327" s="195"/>
      <c r="AG327" s="195"/>
      <c r="AH327" s="195"/>
      <c r="AI327" s="195"/>
      <c r="AJ327" s="195"/>
      <c r="AK327" s="195"/>
      <c r="AL327" s="195"/>
      <c r="AM327" s="195"/>
      <c r="AN327" s="195"/>
      <c r="AO327" s="195"/>
      <c r="AP327" s="195"/>
      <c r="AQ327" s="195"/>
    </row>
    <row r="328" spans="1:43" hidden="1" x14ac:dyDescent="0.25">
      <c r="A328" s="57"/>
      <c r="B328" s="66"/>
      <c r="C328" s="59"/>
      <c r="D328" s="53"/>
      <c r="E328" s="10"/>
      <c r="F328" s="11"/>
      <c r="G328" s="11"/>
      <c r="H328" s="11"/>
      <c r="I328" s="12"/>
      <c r="R328" s="195"/>
      <c r="S328" s="195"/>
      <c r="T328" s="195"/>
      <c r="U328" s="195"/>
      <c r="V328" s="195"/>
      <c r="W328" s="195"/>
      <c r="X328" s="195"/>
      <c r="Y328" s="195"/>
      <c r="Z328" s="195"/>
      <c r="AA328" s="195"/>
      <c r="AB328" s="195"/>
      <c r="AC328" s="195"/>
      <c r="AD328" s="195"/>
      <c r="AE328" s="195"/>
      <c r="AF328" s="195"/>
      <c r="AG328" s="195"/>
      <c r="AH328" s="195"/>
      <c r="AI328" s="195"/>
      <c r="AJ328" s="195"/>
      <c r="AK328" s="195"/>
      <c r="AL328" s="195"/>
      <c r="AM328" s="195"/>
      <c r="AN328" s="195"/>
      <c r="AO328" s="195"/>
      <c r="AP328" s="195"/>
      <c r="AQ328" s="195"/>
    </row>
    <row r="329" spans="1:43" s="158" customFormat="1" ht="17.25" hidden="1" customHeight="1" x14ac:dyDescent="0.25">
      <c r="A329" s="169"/>
      <c r="B329" s="186"/>
      <c r="C329" s="171"/>
      <c r="D329" s="180"/>
      <c r="E329" s="155"/>
      <c r="F329" s="155"/>
      <c r="G329" s="156"/>
      <c r="H329" s="156"/>
      <c r="I329" s="157"/>
      <c r="R329" s="195"/>
      <c r="S329" s="195"/>
      <c r="T329" s="195"/>
      <c r="U329" s="195"/>
      <c r="V329" s="195"/>
      <c r="W329" s="195"/>
      <c r="X329" s="195"/>
      <c r="Y329" s="195"/>
      <c r="Z329" s="195"/>
      <c r="AA329" s="195"/>
      <c r="AB329" s="195"/>
      <c r="AC329" s="195"/>
      <c r="AD329" s="195"/>
      <c r="AE329" s="195"/>
      <c r="AF329" s="195"/>
      <c r="AG329" s="195"/>
      <c r="AH329" s="195"/>
      <c r="AI329" s="195"/>
      <c r="AJ329" s="195"/>
      <c r="AK329" s="195"/>
      <c r="AL329" s="195"/>
      <c r="AM329" s="195"/>
      <c r="AN329" s="195"/>
      <c r="AO329" s="195"/>
      <c r="AP329" s="195"/>
      <c r="AQ329" s="195"/>
    </row>
    <row r="330" spans="1:43" ht="18" hidden="1" customHeight="1" x14ac:dyDescent="0.25">
      <c r="A330" s="57"/>
      <c r="B330" s="66"/>
      <c r="C330" s="59"/>
      <c r="D330" s="53"/>
      <c r="E330" s="10"/>
      <c r="F330" s="11"/>
      <c r="G330" s="11"/>
      <c r="H330" s="11"/>
      <c r="I330" s="12"/>
      <c r="R330" s="195"/>
      <c r="S330" s="195"/>
      <c r="T330" s="195"/>
      <c r="U330" s="195"/>
      <c r="V330" s="195"/>
      <c r="W330" s="195"/>
      <c r="X330" s="195"/>
      <c r="Y330" s="195"/>
      <c r="Z330" s="195"/>
      <c r="AA330" s="195"/>
      <c r="AB330" s="195"/>
      <c r="AC330" s="195"/>
      <c r="AD330" s="195"/>
      <c r="AE330" s="195"/>
      <c r="AF330" s="195"/>
      <c r="AG330" s="195"/>
      <c r="AH330" s="195"/>
      <c r="AI330" s="195"/>
      <c r="AJ330" s="195"/>
      <c r="AK330" s="195"/>
      <c r="AL330" s="195"/>
      <c r="AM330" s="195"/>
      <c r="AN330" s="195"/>
      <c r="AO330" s="195"/>
      <c r="AP330" s="195"/>
      <c r="AQ330" s="195"/>
    </row>
    <row r="331" spans="1:43" s="81" customFormat="1" ht="18.75" hidden="1" customHeight="1" x14ac:dyDescent="0.25">
      <c r="A331" s="137"/>
      <c r="B331" s="148"/>
      <c r="C331" s="139"/>
      <c r="D331" s="149"/>
      <c r="E331" s="78"/>
      <c r="F331" s="79"/>
      <c r="G331" s="79"/>
      <c r="H331" s="79"/>
      <c r="I331" s="80"/>
      <c r="R331" s="195"/>
      <c r="S331" s="195"/>
      <c r="T331" s="195"/>
      <c r="U331" s="195"/>
      <c r="V331" s="195"/>
      <c r="W331" s="195"/>
      <c r="X331" s="195"/>
      <c r="Y331" s="195"/>
      <c r="Z331" s="195"/>
      <c r="AA331" s="195"/>
      <c r="AB331" s="195"/>
      <c r="AC331" s="195"/>
      <c r="AD331" s="195"/>
      <c r="AE331" s="195"/>
      <c r="AF331" s="195"/>
      <c r="AG331" s="195"/>
      <c r="AH331" s="195"/>
      <c r="AI331" s="195"/>
      <c r="AJ331" s="195"/>
      <c r="AK331" s="195"/>
      <c r="AL331" s="195"/>
      <c r="AM331" s="195"/>
      <c r="AN331" s="195"/>
      <c r="AO331" s="195"/>
      <c r="AP331" s="195"/>
      <c r="AQ331" s="195"/>
    </row>
    <row r="332" spans="1:43" s="90" customFormat="1" ht="23.25" hidden="1" customHeight="1" x14ac:dyDescent="0.25">
      <c r="A332" s="83"/>
      <c r="B332" s="165"/>
      <c r="C332" s="85"/>
      <c r="D332" s="166"/>
      <c r="E332" s="87"/>
      <c r="F332" s="88"/>
      <c r="G332" s="88"/>
      <c r="H332" s="88"/>
      <c r="I332" s="89"/>
      <c r="R332" s="195"/>
      <c r="S332" s="195"/>
      <c r="T332" s="195"/>
      <c r="U332" s="195"/>
      <c r="V332" s="195"/>
      <c r="W332" s="195"/>
      <c r="X332" s="195"/>
      <c r="Y332" s="195"/>
      <c r="Z332" s="195"/>
      <c r="AA332" s="195"/>
      <c r="AB332" s="195"/>
      <c r="AC332" s="195"/>
      <c r="AD332" s="195"/>
      <c r="AE332" s="195"/>
      <c r="AF332" s="195"/>
      <c r="AG332" s="195"/>
      <c r="AH332" s="195"/>
      <c r="AI332" s="195"/>
      <c r="AJ332" s="195"/>
      <c r="AK332" s="195"/>
      <c r="AL332" s="195"/>
      <c r="AM332" s="195"/>
      <c r="AN332" s="195"/>
      <c r="AO332" s="195"/>
      <c r="AP332" s="195"/>
      <c r="AQ332" s="195"/>
    </row>
    <row r="333" spans="1:43" s="158" customFormat="1" hidden="1" x14ac:dyDescent="0.25">
      <c r="A333" s="169"/>
      <c r="B333" s="185"/>
      <c r="C333" s="171"/>
      <c r="D333" s="187"/>
      <c r="E333" s="155"/>
      <c r="F333" s="156"/>
      <c r="G333" s="156"/>
      <c r="H333" s="156"/>
      <c r="I333" s="157"/>
      <c r="R333" s="195"/>
      <c r="S333" s="195"/>
      <c r="T333" s="195"/>
      <c r="U333" s="195"/>
      <c r="V333" s="195"/>
      <c r="W333" s="195"/>
      <c r="X333" s="195"/>
      <c r="Y333" s="195"/>
      <c r="Z333" s="195"/>
      <c r="AA333" s="195"/>
      <c r="AB333" s="195"/>
      <c r="AC333" s="195"/>
      <c r="AD333" s="195"/>
      <c r="AE333" s="195"/>
      <c r="AF333" s="195"/>
      <c r="AG333" s="195"/>
      <c r="AH333" s="195"/>
      <c r="AI333" s="195"/>
      <c r="AJ333" s="195"/>
      <c r="AK333" s="195"/>
      <c r="AL333" s="195"/>
      <c r="AM333" s="195"/>
      <c r="AN333" s="195"/>
      <c r="AO333" s="195"/>
      <c r="AP333" s="195"/>
      <c r="AQ333" s="195"/>
    </row>
    <row r="334" spans="1:43" hidden="1" x14ac:dyDescent="0.25">
      <c r="A334" s="57"/>
      <c r="B334" s="66"/>
      <c r="C334" s="59"/>
      <c r="D334" s="65"/>
      <c r="E334" s="10"/>
      <c r="F334" s="11"/>
      <c r="G334" s="11"/>
      <c r="H334" s="11"/>
      <c r="I334" s="12"/>
      <c r="R334" s="195"/>
      <c r="S334" s="195"/>
      <c r="T334" s="195"/>
      <c r="U334" s="195"/>
      <c r="V334" s="195"/>
      <c r="W334" s="195"/>
      <c r="X334" s="195"/>
      <c r="Y334" s="195"/>
      <c r="Z334" s="195"/>
      <c r="AA334" s="195"/>
      <c r="AB334" s="195"/>
      <c r="AC334" s="195"/>
      <c r="AD334" s="195"/>
      <c r="AE334" s="195"/>
      <c r="AF334" s="195"/>
      <c r="AG334" s="195"/>
      <c r="AH334" s="195"/>
      <c r="AI334" s="195"/>
      <c r="AJ334" s="195"/>
      <c r="AK334" s="195"/>
      <c r="AL334" s="195"/>
      <c r="AM334" s="195"/>
      <c r="AN334" s="195"/>
      <c r="AO334" s="195"/>
      <c r="AP334" s="195"/>
      <c r="AQ334" s="195"/>
    </row>
    <row r="335" spans="1:43" hidden="1" x14ac:dyDescent="0.25">
      <c r="A335" s="57"/>
      <c r="B335" s="66"/>
      <c r="C335" s="59"/>
      <c r="D335" s="65"/>
      <c r="E335" s="10"/>
      <c r="F335" s="11"/>
      <c r="G335" s="11"/>
      <c r="H335" s="11"/>
      <c r="I335" s="12"/>
      <c r="R335" s="195"/>
      <c r="S335" s="195"/>
      <c r="T335" s="195"/>
      <c r="U335" s="195"/>
      <c r="V335" s="195"/>
      <c r="W335" s="195"/>
      <c r="X335" s="195"/>
      <c r="Y335" s="195"/>
      <c r="Z335" s="195"/>
      <c r="AA335" s="195"/>
      <c r="AB335" s="195"/>
      <c r="AC335" s="195"/>
      <c r="AD335" s="195"/>
      <c r="AE335" s="195"/>
      <c r="AF335" s="195"/>
      <c r="AG335" s="195"/>
      <c r="AH335" s="195"/>
      <c r="AI335" s="195"/>
      <c r="AJ335" s="195"/>
      <c r="AK335" s="195"/>
      <c r="AL335" s="195"/>
      <c r="AM335" s="195"/>
      <c r="AN335" s="195"/>
      <c r="AO335" s="195"/>
      <c r="AP335" s="195"/>
      <c r="AQ335" s="195"/>
    </row>
    <row r="336" spans="1:43" s="121" customFormat="1" hidden="1" x14ac:dyDescent="0.25">
      <c r="A336" s="114"/>
      <c r="B336" s="175"/>
      <c r="C336" s="116"/>
      <c r="D336" s="176"/>
      <c r="E336" s="118"/>
      <c r="F336" s="118"/>
      <c r="G336" s="119"/>
      <c r="H336" s="119"/>
      <c r="I336" s="120"/>
      <c r="R336" s="195"/>
      <c r="S336" s="195"/>
      <c r="T336" s="195"/>
      <c r="U336" s="195"/>
      <c r="V336" s="195"/>
      <c r="W336" s="195"/>
      <c r="X336" s="195"/>
      <c r="Y336" s="195"/>
      <c r="Z336" s="195"/>
      <c r="AA336" s="195"/>
      <c r="AB336" s="195"/>
      <c r="AC336" s="195"/>
      <c r="AD336" s="195"/>
      <c r="AE336" s="195"/>
      <c r="AF336" s="195"/>
      <c r="AG336" s="195"/>
      <c r="AH336" s="195"/>
      <c r="AI336" s="195"/>
      <c r="AJ336" s="195"/>
      <c r="AK336" s="195"/>
      <c r="AL336" s="195"/>
      <c r="AM336" s="195"/>
      <c r="AN336" s="195"/>
      <c r="AO336" s="195"/>
      <c r="AP336" s="195"/>
      <c r="AQ336" s="195"/>
    </row>
    <row r="337" spans="1:43" s="81" customFormat="1" hidden="1" x14ac:dyDescent="0.25">
      <c r="A337" s="137"/>
      <c r="B337" s="150"/>
      <c r="C337" s="146"/>
      <c r="D337" s="151"/>
      <c r="E337" s="78"/>
      <c r="F337" s="78"/>
      <c r="G337" s="79"/>
      <c r="H337" s="79"/>
      <c r="I337" s="80"/>
      <c r="R337" s="195"/>
      <c r="S337" s="195"/>
      <c r="T337" s="195"/>
      <c r="U337" s="195"/>
      <c r="V337" s="195"/>
      <c r="W337" s="195"/>
      <c r="X337" s="195"/>
      <c r="Y337" s="195"/>
      <c r="Z337" s="195"/>
      <c r="AA337" s="195"/>
      <c r="AB337" s="195"/>
      <c r="AC337" s="195"/>
      <c r="AD337" s="195"/>
      <c r="AE337" s="195"/>
      <c r="AF337" s="195"/>
      <c r="AG337" s="195"/>
      <c r="AH337" s="195"/>
      <c r="AI337" s="195"/>
      <c r="AJ337" s="195"/>
      <c r="AK337" s="195"/>
      <c r="AL337" s="195"/>
      <c r="AM337" s="195"/>
      <c r="AN337" s="195"/>
      <c r="AO337" s="195"/>
      <c r="AP337" s="195"/>
      <c r="AQ337" s="195"/>
    </row>
    <row r="338" spans="1:43" s="90" customFormat="1" hidden="1" x14ac:dyDescent="0.25">
      <c r="A338" s="83"/>
      <c r="B338" s="167"/>
      <c r="C338" s="93"/>
      <c r="D338" s="168"/>
      <c r="E338" s="87"/>
      <c r="F338" s="87"/>
      <c r="G338" s="88"/>
      <c r="H338" s="88"/>
      <c r="I338" s="89"/>
      <c r="R338" s="195"/>
      <c r="S338" s="195"/>
      <c r="T338" s="195"/>
      <c r="U338" s="195"/>
      <c r="V338" s="195"/>
      <c r="W338" s="195"/>
      <c r="X338" s="195"/>
      <c r="Y338" s="195"/>
      <c r="Z338" s="195"/>
      <c r="AA338" s="195"/>
      <c r="AB338" s="195"/>
      <c r="AC338" s="195"/>
      <c r="AD338" s="195"/>
      <c r="AE338" s="195"/>
      <c r="AF338" s="195"/>
      <c r="AG338" s="195"/>
      <c r="AH338" s="195"/>
      <c r="AI338" s="195"/>
      <c r="AJ338" s="195"/>
      <c r="AK338" s="195"/>
      <c r="AL338" s="195"/>
      <c r="AM338" s="195"/>
      <c r="AN338" s="195"/>
      <c r="AO338" s="195"/>
      <c r="AP338" s="195"/>
      <c r="AQ338" s="195"/>
    </row>
    <row r="339" spans="1:43" s="158" customFormat="1" ht="17.25" customHeight="1" x14ac:dyDescent="0.25">
      <c r="A339" s="249"/>
      <c r="B339" s="251">
        <v>34</v>
      </c>
      <c r="C339" s="252"/>
      <c r="D339" s="86" t="s">
        <v>110</v>
      </c>
      <c r="E339" s="155"/>
      <c r="F339" s="155"/>
      <c r="G339" s="155">
        <f>G340</f>
        <v>50</v>
      </c>
      <c r="H339" s="156">
        <v>2</v>
      </c>
      <c r="I339" s="157"/>
      <c r="R339" s="195"/>
      <c r="S339" s="195"/>
      <c r="T339" s="195"/>
      <c r="U339" s="195"/>
      <c r="V339" s="195"/>
      <c r="W339" s="195"/>
      <c r="X339" s="195"/>
      <c r="Y339" s="195"/>
      <c r="Z339" s="195"/>
      <c r="AA339" s="195"/>
      <c r="AB339" s="195"/>
      <c r="AC339" s="195"/>
      <c r="AD339" s="195"/>
      <c r="AE339" s="195"/>
      <c r="AF339" s="195"/>
      <c r="AG339" s="195"/>
      <c r="AH339" s="195"/>
      <c r="AI339" s="195"/>
      <c r="AJ339" s="195"/>
      <c r="AK339" s="195"/>
      <c r="AL339" s="195"/>
      <c r="AM339" s="195"/>
      <c r="AN339" s="195"/>
      <c r="AO339" s="195"/>
      <c r="AP339" s="195"/>
      <c r="AQ339" s="195"/>
    </row>
    <row r="340" spans="1:43" ht="17.25" customHeight="1" x14ac:dyDescent="0.25">
      <c r="A340" s="169"/>
      <c r="B340" s="170">
        <v>343</v>
      </c>
      <c r="C340" s="179"/>
      <c r="D340" s="180" t="s">
        <v>81</v>
      </c>
      <c r="E340" s="10"/>
      <c r="F340" s="11"/>
      <c r="G340" s="11">
        <v>50</v>
      </c>
      <c r="H340" s="11"/>
      <c r="I340" s="12"/>
      <c r="R340" s="195"/>
      <c r="S340" s="195"/>
      <c r="T340" s="195"/>
      <c r="U340" s="195"/>
      <c r="V340" s="195"/>
      <c r="W340" s="195"/>
      <c r="X340" s="195"/>
      <c r="Y340" s="195"/>
      <c r="Z340" s="195"/>
      <c r="AA340" s="195"/>
      <c r="AB340" s="195"/>
      <c r="AC340" s="195"/>
      <c r="AD340" s="195"/>
      <c r="AE340" s="195"/>
      <c r="AF340" s="195"/>
      <c r="AG340" s="195"/>
      <c r="AH340" s="195"/>
      <c r="AI340" s="195"/>
      <c r="AJ340" s="195"/>
      <c r="AK340" s="195"/>
      <c r="AL340" s="195"/>
      <c r="AM340" s="195"/>
      <c r="AN340" s="195"/>
      <c r="AO340" s="195"/>
      <c r="AP340" s="195"/>
      <c r="AQ340" s="195"/>
    </row>
    <row r="341" spans="1:43" s="195" customFormat="1" ht="17.25" customHeight="1" x14ac:dyDescent="0.25">
      <c r="A341" s="114" t="s">
        <v>156</v>
      </c>
      <c r="B341" s="115"/>
      <c r="C341" s="116"/>
      <c r="D341" s="117" t="s">
        <v>113</v>
      </c>
      <c r="E341" s="118"/>
      <c r="F341" s="118"/>
      <c r="G341" s="119">
        <f>G343</f>
        <v>50500</v>
      </c>
      <c r="H341" s="119">
        <f>H343</f>
        <v>73800</v>
      </c>
      <c r="I341" s="119"/>
    </row>
    <row r="342" spans="1:43" s="195" customFormat="1" ht="17.25" customHeight="1" x14ac:dyDescent="0.25">
      <c r="A342" s="347" t="s">
        <v>147</v>
      </c>
      <c r="B342" s="348"/>
      <c r="C342" s="349"/>
      <c r="D342" s="254" t="s">
        <v>148</v>
      </c>
      <c r="E342" s="10"/>
      <c r="F342" s="10"/>
      <c r="G342" s="11"/>
      <c r="H342" s="11"/>
      <c r="I342" s="12"/>
    </row>
    <row r="343" spans="1:43" s="195" customFormat="1" ht="17.25" customHeight="1" x14ac:dyDescent="0.25">
      <c r="A343" s="144"/>
      <c r="B343" s="145">
        <v>3</v>
      </c>
      <c r="C343" s="146"/>
      <c r="D343" s="245" t="s">
        <v>24</v>
      </c>
      <c r="E343" s="78"/>
      <c r="F343" s="78"/>
      <c r="G343" s="79">
        <f>G344</f>
        <v>50500</v>
      </c>
      <c r="H343" s="79">
        <f>H344</f>
        <v>73800</v>
      </c>
      <c r="I343" s="79"/>
    </row>
    <row r="344" spans="1:43" s="195" customFormat="1" ht="17.25" customHeight="1" x14ac:dyDescent="0.25">
      <c r="A344" s="250"/>
      <c r="B344" s="251">
        <v>32</v>
      </c>
      <c r="C344" s="252"/>
      <c r="D344" s="94" t="s">
        <v>43</v>
      </c>
      <c r="E344" s="276"/>
      <c r="F344" s="276"/>
      <c r="G344" s="277">
        <v>50500</v>
      </c>
      <c r="H344" s="277">
        <v>73800</v>
      </c>
      <c r="I344" s="277"/>
    </row>
    <row r="345" spans="1:43" s="195" customFormat="1" ht="17.25" customHeight="1" x14ac:dyDescent="0.25">
      <c r="A345" s="169"/>
      <c r="B345" s="170">
        <v>322</v>
      </c>
      <c r="C345" s="171"/>
      <c r="D345" s="94" t="s">
        <v>76</v>
      </c>
      <c r="E345" s="87"/>
      <c r="F345" s="87"/>
      <c r="G345" s="88">
        <f>SUM(G346:G348)</f>
        <v>0</v>
      </c>
      <c r="H345" s="88"/>
      <c r="I345" s="89"/>
    </row>
    <row r="346" spans="1:43" s="195" customFormat="1" ht="17.25" hidden="1" customHeight="1" x14ac:dyDescent="0.25">
      <c r="A346" s="344"/>
      <c r="B346" s="345"/>
      <c r="C346" s="346"/>
      <c r="D346" s="246"/>
      <c r="E346" s="10"/>
      <c r="F346" s="10"/>
      <c r="G346" s="11"/>
      <c r="H346" s="11"/>
      <c r="I346" s="12"/>
    </row>
    <row r="347" spans="1:43" s="195" customFormat="1" ht="17.25" hidden="1" customHeight="1" x14ac:dyDescent="0.25">
      <c r="A347" s="344"/>
      <c r="B347" s="345"/>
      <c r="C347" s="346"/>
      <c r="D347" s="246"/>
      <c r="E347" s="10"/>
      <c r="F347" s="10"/>
      <c r="G347" s="11"/>
      <c r="H347" s="11"/>
      <c r="I347" s="12"/>
    </row>
    <row r="348" spans="1:43" s="195" customFormat="1" ht="17.25" hidden="1" customHeight="1" x14ac:dyDescent="0.25">
      <c r="A348" s="344"/>
      <c r="B348" s="345"/>
      <c r="C348" s="346"/>
      <c r="D348" s="67"/>
      <c r="E348" s="10"/>
      <c r="F348" s="10"/>
      <c r="G348" s="11"/>
      <c r="H348" s="11"/>
      <c r="I348" s="12"/>
    </row>
    <row r="349" spans="1:43" s="121" customFormat="1" x14ac:dyDescent="0.25">
      <c r="A349" s="114" t="s">
        <v>114</v>
      </c>
      <c r="B349" s="175"/>
      <c r="C349" s="116"/>
      <c r="D349" s="176" t="s">
        <v>115</v>
      </c>
      <c r="E349" s="118"/>
      <c r="F349" s="118"/>
      <c r="G349" s="118">
        <f>G351</f>
        <v>61000</v>
      </c>
      <c r="H349" s="118">
        <f>H351</f>
        <v>68591.5</v>
      </c>
      <c r="I349" s="118"/>
      <c r="R349" s="195"/>
      <c r="S349" s="195"/>
      <c r="T349" s="195"/>
      <c r="U349" s="195"/>
      <c r="V349" s="195"/>
      <c r="W349" s="195"/>
      <c r="X349" s="195"/>
      <c r="Y349" s="195"/>
      <c r="Z349" s="195"/>
      <c r="AA349" s="195"/>
      <c r="AB349" s="195"/>
      <c r="AC349" s="195"/>
      <c r="AD349" s="195"/>
      <c r="AE349" s="195"/>
      <c r="AF349" s="195"/>
      <c r="AG349" s="195"/>
      <c r="AH349" s="195"/>
      <c r="AI349" s="195"/>
      <c r="AJ349" s="195"/>
      <c r="AK349" s="195"/>
      <c r="AL349" s="195"/>
      <c r="AM349" s="195"/>
      <c r="AN349" s="195"/>
      <c r="AO349" s="195"/>
      <c r="AP349" s="195"/>
      <c r="AQ349" s="195"/>
    </row>
    <row r="350" spans="1:43" s="195" customFormat="1" x14ac:dyDescent="0.25">
      <c r="A350" s="347" t="s">
        <v>147</v>
      </c>
      <c r="B350" s="348"/>
      <c r="C350" s="349"/>
      <c r="D350" s="254" t="s">
        <v>148</v>
      </c>
      <c r="E350" s="10"/>
      <c r="F350" s="10"/>
      <c r="G350" s="11"/>
      <c r="H350" s="11"/>
      <c r="I350" s="12"/>
    </row>
    <row r="351" spans="1:43" s="81" customFormat="1" x14ac:dyDescent="0.25">
      <c r="A351" s="137"/>
      <c r="B351" s="145">
        <v>3</v>
      </c>
      <c r="C351" s="139"/>
      <c r="D351" s="147" t="s">
        <v>24</v>
      </c>
      <c r="E351" s="78"/>
      <c r="F351" s="78"/>
      <c r="G351" s="78">
        <f>G352+G360</f>
        <v>61000</v>
      </c>
      <c r="H351" s="78">
        <f>H352+H360+H361+H368</f>
        <v>68591.5</v>
      </c>
      <c r="I351" s="78"/>
      <c r="R351" s="195"/>
      <c r="S351" s="195"/>
      <c r="T351" s="195"/>
      <c r="U351" s="195"/>
      <c r="V351" s="195"/>
      <c r="W351" s="195"/>
      <c r="X351" s="195"/>
      <c r="Y351" s="195"/>
      <c r="Z351" s="195"/>
      <c r="AA351" s="195"/>
      <c r="AB351" s="195"/>
      <c r="AC351" s="195"/>
      <c r="AD351" s="195"/>
      <c r="AE351" s="195"/>
      <c r="AF351" s="195"/>
      <c r="AG351" s="195"/>
      <c r="AH351" s="195"/>
      <c r="AI351" s="195"/>
      <c r="AJ351" s="195"/>
      <c r="AK351" s="195"/>
      <c r="AL351" s="195"/>
      <c r="AM351" s="195"/>
      <c r="AN351" s="195"/>
      <c r="AO351" s="195"/>
      <c r="AP351" s="195"/>
      <c r="AQ351" s="195"/>
    </row>
    <row r="352" spans="1:43" s="90" customFormat="1" x14ac:dyDescent="0.25">
      <c r="A352" s="83"/>
      <c r="B352" s="84">
        <v>31</v>
      </c>
      <c r="C352" s="85"/>
      <c r="D352" s="164" t="s">
        <v>25</v>
      </c>
      <c r="E352" s="87"/>
      <c r="F352" s="87"/>
      <c r="G352" s="87">
        <v>57000</v>
      </c>
      <c r="H352" s="88">
        <v>64670</v>
      </c>
      <c r="I352" s="88"/>
      <c r="R352" s="195"/>
      <c r="S352" s="195"/>
      <c r="T352" s="195"/>
      <c r="U352" s="195"/>
      <c r="V352" s="195"/>
      <c r="W352" s="195"/>
      <c r="X352" s="195"/>
      <c r="Y352" s="195"/>
      <c r="Z352" s="195"/>
      <c r="AA352" s="195"/>
      <c r="AB352" s="195"/>
      <c r="AC352" s="195"/>
      <c r="AD352" s="195"/>
      <c r="AE352" s="195"/>
      <c r="AF352" s="195"/>
      <c r="AG352" s="195"/>
      <c r="AH352" s="195"/>
      <c r="AI352" s="195"/>
      <c r="AJ352" s="195"/>
      <c r="AK352" s="195"/>
      <c r="AL352" s="195"/>
      <c r="AM352" s="195"/>
      <c r="AN352" s="195"/>
      <c r="AO352" s="195"/>
      <c r="AP352" s="195"/>
      <c r="AQ352" s="195"/>
    </row>
    <row r="353" spans="1:43" s="195" customFormat="1" x14ac:dyDescent="0.25">
      <c r="A353" s="282"/>
      <c r="B353" s="72">
        <v>311</v>
      </c>
      <c r="C353" s="284"/>
      <c r="D353" s="194" t="s">
        <v>112</v>
      </c>
      <c r="E353" s="10"/>
      <c r="F353" s="10"/>
      <c r="G353" s="10">
        <f>G354</f>
        <v>0</v>
      </c>
      <c r="H353" s="11"/>
      <c r="I353" s="12"/>
    </row>
    <row r="354" spans="1:43" s="195" customFormat="1" hidden="1" x14ac:dyDescent="0.25">
      <c r="A354" s="344"/>
      <c r="B354" s="345"/>
      <c r="C354" s="346"/>
      <c r="D354" s="213"/>
      <c r="E354" s="10"/>
      <c r="F354" s="11"/>
      <c r="G354" s="11"/>
      <c r="H354" s="11"/>
      <c r="I354" s="12"/>
    </row>
    <row r="355" spans="1:43" s="195" customFormat="1" x14ac:dyDescent="0.25">
      <c r="A355" s="282"/>
      <c r="B355" s="72">
        <v>312</v>
      </c>
      <c r="C355" s="284"/>
      <c r="D355" s="194" t="s">
        <v>93</v>
      </c>
      <c r="E355" s="10"/>
      <c r="F355" s="10"/>
      <c r="G355" s="10">
        <f>G356</f>
        <v>0</v>
      </c>
      <c r="H355" s="11"/>
      <c r="I355" s="12"/>
    </row>
    <row r="356" spans="1:43" s="195" customFormat="1" hidden="1" x14ac:dyDescent="0.25">
      <c r="A356" s="344"/>
      <c r="B356" s="345"/>
      <c r="C356" s="346"/>
      <c r="D356" s="213"/>
      <c r="E356" s="10"/>
      <c r="F356" s="11"/>
      <c r="G356" s="11"/>
      <c r="H356" s="11"/>
      <c r="I356" s="12"/>
    </row>
    <row r="357" spans="1:43" s="195" customFormat="1" x14ac:dyDescent="0.25">
      <c r="A357" s="282"/>
      <c r="B357" s="72">
        <v>313</v>
      </c>
      <c r="C357" s="284"/>
      <c r="D357" s="194" t="s">
        <v>94</v>
      </c>
      <c r="E357" s="10"/>
      <c r="F357" s="10"/>
      <c r="G357" s="10">
        <f>G358+G359</f>
        <v>0</v>
      </c>
      <c r="H357" s="11"/>
      <c r="I357" s="12"/>
    </row>
    <row r="358" spans="1:43" ht="12.75" hidden="1" customHeight="1" x14ac:dyDescent="0.25">
      <c r="A358" s="344"/>
      <c r="B358" s="345"/>
      <c r="C358" s="346"/>
      <c r="D358" s="61"/>
      <c r="E358" s="10"/>
      <c r="F358" s="11"/>
      <c r="G358" s="11"/>
      <c r="H358" s="11"/>
      <c r="I358" s="12"/>
      <c r="R358" s="195"/>
      <c r="S358" s="195"/>
      <c r="T358" s="195"/>
      <c r="U358" s="195"/>
      <c r="V358" s="195"/>
      <c r="W358" s="195"/>
      <c r="X358" s="195"/>
      <c r="Y358" s="195"/>
      <c r="Z358" s="195"/>
      <c r="AA358" s="195"/>
      <c r="AB358" s="195"/>
      <c r="AC358" s="195"/>
      <c r="AD358" s="195"/>
      <c r="AE358" s="195"/>
      <c r="AF358" s="195"/>
      <c r="AG358" s="195"/>
      <c r="AH358" s="195"/>
      <c r="AI358" s="195"/>
      <c r="AJ358" s="195"/>
      <c r="AK358" s="195"/>
      <c r="AL358" s="195"/>
      <c r="AM358" s="195"/>
      <c r="AN358" s="195"/>
      <c r="AO358" s="195"/>
      <c r="AP358" s="195"/>
      <c r="AQ358" s="195"/>
    </row>
    <row r="359" spans="1:43" ht="1.5" hidden="1" customHeight="1" x14ac:dyDescent="0.25">
      <c r="A359" s="57"/>
      <c r="B359" s="58"/>
      <c r="C359" s="59"/>
      <c r="D359" s="61"/>
      <c r="E359" s="10"/>
      <c r="F359" s="11"/>
      <c r="G359" s="11"/>
      <c r="H359" s="11"/>
      <c r="I359" s="12"/>
      <c r="R359" s="195"/>
      <c r="S359" s="195"/>
      <c r="T359" s="195"/>
      <c r="U359" s="195"/>
      <c r="V359" s="195"/>
      <c r="W359" s="195"/>
      <c r="X359" s="195"/>
      <c r="Y359" s="195"/>
      <c r="Z359" s="195"/>
      <c r="AA359" s="195"/>
      <c r="AB359" s="195"/>
      <c r="AC359" s="195"/>
      <c r="AD359" s="195"/>
      <c r="AE359" s="195"/>
      <c r="AF359" s="195"/>
      <c r="AG359" s="195"/>
      <c r="AH359" s="195"/>
      <c r="AI359" s="195"/>
      <c r="AJ359" s="195"/>
      <c r="AK359" s="195"/>
      <c r="AL359" s="195"/>
      <c r="AM359" s="195"/>
      <c r="AN359" s="195"/>
      <c r="AO359" s="195"/>
      <c r="AP359" s="195"/>
      <c r="AQ359" s="195"/>
    </row>
    <row r="360" spans="1:43" s="195" customFormat="1" x14ac:dyDescent="0.25">
      <c r="A360" s="282"/>
      <c r="B360" s="72">
        <v>32</v>
      </c>
      <c r="C360" s="284"/>
      <c r="D360" s="194" t="s">
        <v>43</v>
      </c>
      <c r="E360" s="10"/>
      <c r="F360" s="10"/>
      <c r="G360" s="10">
        <v>4000</v>
      </c>
      <c r="H360" s="11">
        <v>3854</v>
      </c>
      <c r="I360" s="11"/>
    </row>
    <row r="361" spans="1:43" s="195" customFormat="1" ht="15" customHeight="1" x14ac:dyDescent="0.25">
      <c r="A361" s="282"/>
      <c r="B361" s="72">
        <v>321</v>
      </c>
      <c r="C361" s="284"/>
      <c r="D361" s="194" t="s">
        <v>75</v>
      </c>
      <c r="E361" s="10"/>
      <c r="F361" s="10"/>
      <c r="G361" s="10">
        <f>G362+G363</f>
        <v>0</v>
      </c>
      <c r="H361" s="11">
        <v>67.5</v>
      </c>
      <c r="I361" s="12"/>
    </row>
    <row r="362" spans="1:43" s="195" customFormat="1" ht="15" hidden="1" customHeight="1" x14ac:dyDescent="0.25">
      <c r="A362" s="344"/>
      <c r="B362" s="345"/>
      <c r="C362" s="346"/>
      <c r="D362" s="199"/>
      <c r="E362" s="10"/>
      <c r="F362" s="10"/>
      <c r="G362" s="11"/>
      <c r="H362" s="11"/>
      <c r="I362" s="12"/>
    </row>
    <row r="363" spans="1:43" s="195" customFormat="1" hidden="1" x14ac:dyDescent="0.25">
      <c r="A363" s="344"/>
      <c r="B363" s="345"/>
      <c r="C363" s="346"/>
      <c r="D363" s="213"/>
      <c r="E363" s="10"/>
      <c r="F363" s="11"/>
      <c r="G363" s="11"/>
      <c r="H363" s="11"/>
      <c r="I363" s="12"/>
    </row>
    <row r="364" spans="1:43" s="195" customFormat="1" x14ac:dyDescent="0.25">
      <c r="A364" s="282"/>
      <c r="B364" s="211">
        <v>322</v>
      </c>
      <c r="C364" s="73"/>
      <c r="D364" s="212" t="s">
        <v>76</v>
      </c>
      <c r="E364" s="10"/>
      <c r="F364" s="10"/>
      <c r="G364" s="11"/>
      <c r="H364" s="11"/>
      <c r="I364" s="12"/>
    </row>
    <row r="365" spans="1:43" hidden="1" x14ac:dyDescent="0.25">
      <c r="A365" s="332"/>
      <c r="B365" s="333"/>
      <c r="C365" s="334"/>
      <c r="D365" s="67"/>
      <c r="E365" s="10"/>
      <c r="F365" s="11"/>
      <c r="G365" s="11"/>
      <c r="H365" s="11"/>
      <c r="I365" s="12"/>
      <c r="R365" s="195"/>
      <c r="S365" s="195"/>
      <c r="T365" s="195"/>
      <c r="U365" s="195"/>
      <c r="V365" s="195"/>
      <c r="W365" s="195"/>
      <c r="X365" s="195"/>
      <c r="Y365" s="195"/>
      <c r="Z365" s="195"/>
      <c r="AA365" s="195"/>
      <c r="AB365" s="195"/>
      <c r="AC365" s="195"/>
      <c r="AD365" s="195"/>
      <c r="AE365" s="195"/>
      <c r="AF365" s="195"/>
      <c r="AG365" s="195"/>
      <c r="AH365" s="195"/>
      <c r="AI365" s="195"/>
      <c r="AJ365" s="195"/>
      <c r="AK365" s="195"/>
      <c r="AL365" s="195"/>
      <c r="AM365" s="195"/>
      <c r="AN365" s="195"/>
      <c r="AO365" s="195"/>
      <c r="AP365" s="195"/>
      <c r="AQ365" s="195"/>
    </row>
    <row r="366" spans="1:43" hidden="1" x14ac:dyDescent="0.25">
      <c r="A366" s="332"/>
      <c r="B366" s="333"/>
      <c r="C366" s="334"/>
      <c r="D366" s="67"/>
      <c r="E366" s="10"/>
      <c r="F366" s="11"/>
      <c r="G366" s="11"/>
      <c r="H366" s="11"/>
      <c r="I366" s="12"/>
      <c r="R366" s="195"/>
      <c r="S366" s="195"/>
      <c r="T366" s="195"/>
      <c r="U366" s="195"/>
      <c r="V366" s="195"/>
      <c r="W366" s="195"/>
      <c r="X366" s="195"/>
      <c r="Y366" s="195"/>
      <c r="Z366" s="195"/>
      <c r="AA366" s="195"/>
      <c r="AB366" s="195"/>
      <c r="AC366" s="195"/>
      <c r="AD366" s="195"/>
      <c r="AE366" s="195"/>
      <c r="AF366" s="195"/>
      <c r="AG366" s="195"/>
      <c r="AH366" s="195"/>
      <c r="AI366" s="195"/>
      <c r="AJ366" s="195"/>
      <c r="AK366" s="195"/>
      <c r="AL366" s="195"/>
      <c r="AM366" s="195"/>
      <c r="AN366" s="195"/>
      <c r="AO366" s="195"/>
      <c r="AP366" s="195"/>
      <c r="AQ366" s="195"/>
    </row>
    <row r="367" spans="1:43" hidden="1" x14ac:dyDescent="0.25">
      <c r="A367" s="332"/>
      <c r="B367" s="333"/>
      <c r="C367" s="334"/>
      <c r="D367" s="67"/>
      <c r="E367" s="10"/>
      <c r="F367" s="11"/>
      <c r="G367" s="11"/>
      <c r="H367" s="11"/>
      <c r="I367" s="12"/>
      <c r="R367" s="195"/>
      <c r="S367" s="195"/>
      <c r="T367" s="195"/>
      <c r="U367" s="195"/>
      <c r="V367" s="195"/>
      <c r="W367" s="195"/>
      <c r="X367" s="195"/>
      <c r="Y367" s="195"/>
      <c r="Z367" s="195"/>
      <c r="AA367" s="195"/>
      <c r="AB367" s="195"/>
      <c r="AC367" s="195"/>
      <c r="AD367" s="195"/>
      <c r="AE367" s="195"/>
      <c r="AF367" s="195"/>
      <c r="AG367" s="195"/>
      <c r="AH367" s="195"/>
      <c r="AI367" s="195"/>
      <c r="AJ367" s="195"/>
      <c r="AK367" s="195"/>
      <c r="AL367" s="195"/>
      <c r="AM367" s="195"/>
      <c r="AN367" s="195"/>
      <c r="AO367" s="195"/>
      <c r="AP367" s="195"/>
      <c r="AQ367" s="195"/>
    </row>
    <row r="368" spans="1:43" s="158" customFormat="1" x14ac:dyDescent="0.25">
      <c r="A368" s="169"/>
      <c r="B368" s="186">
        <v>323</v>
      </c>
      <c r="C368" s="179"/>
      <c r="D368" s="188" t="s">
        <v>78</v>
      </c>
      <c r="E368" s="155"/>
      <c r="F368" s="155"/>
      <c r="G368" s="156"/>
      <c r="H368" s="156"/>
      <c r="I368" s="157"/>
      <c r="R368" s="195"/>
      <c r="S368" s="195"/>
      <c r="T368" s="195"/>
      <c r="U368" s="195"/>
      <c r="V368" s="195"/>
      <c r="W368" s="195"/>
      <c r="X368" s="195"/>
      <c r="Y368" s="195"/>
      <c r="Z368" s="195"/>
      <c r="AA368" s="195"/>
      <c r="AB368" s="195"/>
      <c r="AC368" s="195"/>
      <c r="AD368" s="195"/>
      <c r="AE368" s="195"/>
      <c r="AF368" s="195"/>
      <c r="AG368" s="195"/>
      <c r="AH368" s="195"/>
      <c r="AI368" s="195"/>
      <c r="AJ368" s="195"/>
      <c r="AK368" s="195"/>
      <c r="AL368" s="195"/>
      <c r="AM368" s="195"/>
      <c r="AN368" s="195"/>
      <c r="AO368" s="195"/>
      <c r="AP368" s="195"/>
      <c r="AQ368" s="195"/>
    </row>
    <row r="369" spans="1:43" hidden="1" x14ac:dyDescent="0.25">
      <c r="A369" s="57"/>
      <c r="B369" s="66"/>
      <c r="C369" s="59"/>
      <c r="D369" s="67"/>
      <c r="E369" s="10"/>
      <c r="F369" s="11"/>
      <c r="G369" s="11"/>
      <c r="H369" s="11"/>
      <c r="I369" s="12"/>
      <c r="R369" s="195"/>
      <c r="S369" s="195"/>
      <c r="T369" s="195"/>
      <c r="U369" s="195"/>
      <c r="V369" s="195"/>
      <c r="W369" s="195"/>
      <c r="X369" s="195"/>
      <c r="Y369" s="195"/>
      <c r="Z369" s="195"/>
      <c r="AA369" s="195"/>
      <c r="AB369" s="195"/>
      <c r="AC369" s="195"/>
      <c r="AD369" s="195"/>
      <c r="AE369" s="195"/>
      <c r="AF369" s="195"/>
      <c r="AG369" s="195"/>
      <c r="AH369" s="195"/>
      <c r="AI369" s="195"/>
      <c r="AJ369" s="195"/>
      <c r="AK369" s="195"/>
      <c r="AL369" s="195"/>
      <c r="AM369" s="195"/>
      <c r="AN369" s="195"/>
      <c r="AO369" s="195"/>
      <c r="AP369" s="195"/>
      <c r="AQ369" s="195"/>
    </row>
    <row r="370" spans="1:43" hidden="1" x14ac:dyDescent="0.25">
      <c r="A370" s="332"/>
      <c r="B370" s="333"/>
      <c r="C370" s="334"/>
      <c r="D370" s="67"/>
      <c r="E370" s="10"/>
      <c r="F370" s="11"/>
      <c r="G370" s="11"/>
      <c r="H370" s="11"/>
      <c r="I370" s="12"/>
      <c r="R370" s="195"/>
      <c r="S370" s="195"/>
      <c r="T370" s="195"/>
      <c r="U370" s="195"/>
      <c r="V370" s="195"/>
      <c r="W370" s="195"/>
      <c r="X370" s="195"/>
      <c r="Y370" s="195"/>
      <c r="Z370" s="195"/>
      <c r="AA370" s="195"/>
      <c r="AB370" s="195"/>
      <c r="AC370" s="195"/>
      <c r="AD370" s="195"/>
      <c r="AE370" s="195"/>
      <c r="AF370" s="195"/>
      <c r="AG370" s="195"/>
      <c r="AH370" s="195"/>
      <c r="AI370" s="195"/>
      <c r="AJ370" s="195"/>
      <c r="AK370" s="195"/>
      <c r="AL370" s="195"/>
      <c r="AM370" s="195"/>
      <c r="AN370" s="195"/>
      <c r="AO370" s="195"/>
      <c r="AP370" s="195"/>
      <c r="AQ370" s="195"/>
    </row>
    <row r="371" spans="1:43" s="121" customFormat="1" x14ac:dyDescent="0.25">
      <c r="A371" s="114" t="s">
        <v>116</v>
      </c>
      <c r="B371" s="175"/>
      <c r="C371" s="116"/>
      <c r="D371" s="176" t="s">
        <v>117</v>
      </c>
      <c r="E371" s="118"/>
      <c r="F371" s="118"/>
      <c r="G371" s="118">
        <f>G373</f>
        <v>300</v>
      </c>
      <c r="H371" s="118">
        <f>H373</f>
        <v>50</v>
      </c>
      <c r="I371" s="118"/>
      <c r="R371" s="195"/>
      <c r="S371" s="195"/>
      <c r="T371" s="195"/>
      <c r="U371" s="195"/>
      <c r="V371" s="195"/>
      <c r="W371" s="195"/>
      <c r="X371" s="195"/>
      <c r="Y371" s="195"/>
      <c r="Z371" s="195"/>
      <c r="AA371" s="195"/>
      <c r="AB371" s="195"/>
      <c r="AC371" s="195"/>
      <c r="AD371" s="195"/>
      <c r="AE371" s="195"/>
      <c r="AF371" s="195"/>
      <c r="AG371" s="195"/>
      <c r="AH371" s="195"/>
      <c r="AI371" s="195"/>
      <c r="AJ371" s="195"/>
      <c r="AK371" s="195"/>
      <c r="AL371" s="195"/>
      <c r="AM371" s="195"/>
      <c r="AN371" s="195"/>
      <c r="AO371" s="195"/>
      <c r="AP371" s="195"/>
      <c r="AQ371" s="195"/>
    </row>
    <row r="372" spans="1:43" s="195" customFormat="1" x14ac:dyDescent="0.25">
      <c r="A372" s="347" t="s">
        <v>149</v>
      </c>
      <c r="B372" s="348"/>
      <c r="C372" s="349"/>
      <c r="D372" s="253" t="s">
        <v>150</v>
      </c>
      <c r="E372" s="10"/>
      <c r="F372" s="10"/>
      <c r="G372" s="11"/>
      <c r="H372" s="11"/>
      <c r="I372" s="12"/>
    </row>
    <row r="373" spans="1:43" s="81" customFormat="1" x14ac:dyDescent="0.25">
      <c r="A373" s="137"/>
      <c r="B373" s="145">
        <v>3</v>
      </c>
      <c r="C373" s="139"/>
      <c r="D373" s="147" t="s">
        <v>24</v>
      </c>
      <c r="E373" s="78"/>
      <c r="F373" s="78"/>
      <c r="G373" s="78">
        <f>G374</f>
        <v>300</v>
      </c>
      <c r="H373" s="78">
        <f>H374</f>
        <v>50</v>
      </c>
      <c r="I373" s="78"/>
      <c r="R373" s="195"/>
      <c r="S373" s="195"/>
      <c r="T373" s="195"/>
      <c r="U373" s="195"/>
      <c r="V373" s="195"/>
      <c r="W373" s="195"/>
      <c r="X373" s="195"/>
      <c r="Y373" s="195"/>
      <c r="Z373" s="195"/>
      <c r="AA373" s="195"/>
      <c r="AB373" s="195"/>
      <c r="AC373" s="195"/>
      <c r="AD373" s="195"/>
      <c r="AE373" s="195"/>
      <c r="AF373" s="195"/>
      <c r="AG373" s="195"/>
      <c r="AH373" s="195"/>
      <c r="AI373" s="195"/>
      <c r="AJ373" s="195"/>
      <c r="AK373" s="195"/>
      <c r="AL373" s="195"/>
      <c r="AM373" s="195"/>
      <c r="AN373" s="195"/>
      <c r="AO373" s="195"/>
      <c r="AP373" s="195"/>
      <c r="AQ373" s="195"/>
    </row>
    <row r="374" spans="1:43" s="90" customFormat="1" x14ac:dyDescent="0.25">
      <c r="A374" s="83"/>
      <c r="B374" s="84">
        <v>32</v>
      </c>
      <c r="C374" s="85"/>
      <c r="D374" s="164" t="s">
        <v>43</v>
      </c>
      <c r="E374" s="87"/>
      <c r="F374" s="87"/>
      <c r="G374" s="88">
        <v>300</v>
      </c>
      <c r="H374" s="88">
        <v>50</v>
      </c>
      <c r="I374" s="88"/>
      <c r="R374" s="195"/>
      <c r="S374" s="195"/>
      <c r="T374" s="195"/>
      <c r="U374" s="195"/>
      <c r="V374" s="195"/>
      <c r="W374" s="195"/>
      <c r="X374" s="195"/>
      <c r="Y374" s="195"/>
      <c r="Z374" s="195"/>
      <c r="AA374" s="195"/>
      <c r="AB374" s="195"/>
      <c r="AC374" s="195"/>
      <c r="AD374" s="195"/>
      <c r="AE374" s="195"/>
      <c r="AF374" s="195"/>
      <c r="AG374" s="195"/>
      <c r="AH374" s="195"/>
      <c r="AI374" s="195"/>
      <c r="AJ374" s="195"/>
      <c r="AK374" s="195"/>
      <c r="AL374" s="195"/>
      <c r="AM374" s="195"/>
      <c r="AN374" s="195"/>
      <c r="AO374" s="195"/>
      <c r="AP374" s="195"/>
      <c r="AQ374" s="195"/>
    </row>
    <row r="375" spans="1:43" s="90" customFormat="1" x14ac:dyDescent="0.25">
      <c r="A375" s="350">
        <v>321</v>
      </c>
      <c r="B375" s="351"/>
      <c r="C375" s="352"/>
      <c r="D375" s="267" t="s">
        <v>75</v>
      </c>
      <c r="E375" s="268"/>
      <c r="F375" s="268"/>
      <c r="G375" s="269">
        <v>100</v>
      </c>
      <c r="H375" s="269"/>
      <c r="I375" s="270"/>
      <c r="R375" s="195"/>
      <c r="S375" s="195"/>
      <c r="T375" s="195"/>
      <c r="U375" s="195"/>
      <c r="V375" s="195"/>
      <c r="W375" s="195"/>
      <c r="X375" s="195"/>
      <c r="Y375" s="195"/>
      <c r="Z375" s="195"/>
      <c r="AA375" s="195"/>
      <c r="AB375" s="195"/>
      <c r="AC375" s="195"/>
      <c r="AD375" s="195"/>
      <c r="AE375" s="195"/>
      <c r="AF375" s="195"/>
      <c r="AG375" s="195"/>
      <c r="AH375" s="195"/>
      <c r="AI375" s="195"/>
      <c r="AJ375" s="195"/>
      <c r="AK375" s="195"/>
      <c r="AL375" s="195"/>
      <c r="AM375" s="195"/>
      <c r="AN375" s="195"/>
      <c r="AO375" s="195"/>
      <c r="AP375" s="195"/>
      <c r="AQ375" s="195"/>
    </row>
    <row r="376" spans="1:43" s="158" customFormat="1" ht="17.25" customHeight="1" x14ac:dyDescent="0.25">
      <c r="A376" s="169"/>
      <c r="B376" s="170">
        <v>322</v>
      </c>
      <c r="C376" s="171"/>
      <c r="D376" s="188" t="s">
        <v>76</v>
      </c>
      <c r="E376" s="155"/>
      <c r="F376" s="155"/>
      <c r="G376" s="155">
        <f>G377</f>
        <v>0</v>
      </c>
      <c r="H376" s="156"/>
      <c r="I376" s="157"/>
      <c r="R376" s="195"/>
      <c r="S376" s="195"/>
      <c r="T376" s="195"/>
      <c r="U376" s="195"/>
      <c r="V376" s="195"/>
      <c r="W376" s="195"/>
      <c r="X376" s="195"/>
      <c r="Y376" s="195"/>
      <c r="Z376" s="195"/>
      <c r="AA376" s="195"/>
      <c r="AB376" s="195"/>
      <c r="AC376" s="195"/>
      <c r="AD376" s="195"/>
      <c r="AE376" s="195"/>
      <c r="AF376" s="195"/>
      <c r="AG376" s="195"/>
      <c r="AH376" s="195"/>
      <c r="AI376" s="195"/>
      <c r="AJ376" s="195"/>
      <c r="AK376" s="195"/>
      <c r="AL376" s="195"/>
      <c r="AM376" s="195"/>
      <c r="AN376" s="195"/>
      <c r="AO376" s="195"/>
      <c r="AP376" s="195"/>
      <c r="AQ376" s="195"/>
    </row>
    <row r="377" spans="1:43" hidden="1" x14ac:dyDescent="0.25">
      <c r="A377" s="332"/>
      <c r="B377" s="333"/>
      <c r="C377" s="334"/>
      <c r="D377" s="67"/>
      <c r="E377" s="10"/>
      <c r="F377" s="11"/>
      <c r="G377" s="11"/>
      <c r="H377" s="11"/>
      <c r="I377" s="12"/>
      <c r="J377" s="195"/>
      <c r="K377" s="195"/>
      <c r="L377" s="195"/>
      <c r="M377" s="195"/>
      <c r="N377" s="195"/>
      <c r="R377" s="195"/>
      <c r="S377" s="195"/>
      <c r="T377" s="195"/>
      <c r="U377" s="195"/>
      <c r="V377" s="195"/>
      <c r="W377" s="195"/>
      <c r="X377" s="195"/>
      <c r="Y377" s="195"/>
      <c r="Z377" s="195"/>
      <c r="AA377" s="195"/>
      <c r="AB377" s="195"/>
      <c r="AC377" s="195"/>
      <c r="AD377" s="195"/>
      <c r="AE377" s="195"/>
      <c r="AF377" s="195"/>
      <c r="AG377" s="195"/>
      <c r="AH377" s="195"/>
      <c r="AI377" s="195"/>
      <c r="AJ377" s="195"/>
      <c r="AK377" s="195"/>
      <c r="AL377" s="195"/>
      <c r="AM377" s="195"/>
      <c r="AN377" s="195"/>
      <c r="AO377" s="195"/>
      <c r="AP377" s="195"/>
      <c r="AQ377" s="195"/>
    </row>
    <row r="378" spans="1:43" s="158" customFormat="1" ht="18" customHeight="1" x14ac:dyDescent="0.25">
      <c r="A378" s="169"/>
      <c r="B378" s="186">
        <v>329</v>
      </c>
      <c r="C378" s="179"/>
      <c r="D378" s="188" t="s">
        <v>79</v>
      </c>
      <c r="E378" s="155"/>
      <c r="F378" s="155"/>
      <c r="G378" s="155">
        <f>G379</f>
        <v>0</v>
      </c>
      <c r="H378" s="156"/>
      <c r="I378" s="157"/>
      <c r="J378" s="195"/>
      <c r="K378" s="195"/>
      <c r="L378" s="195"/>
      <c r="M378" s="195"/>
      <c r="N378" s="195"/>
      <c r="R378" s="195"/>
      <c r="S378" s="195"/>
      <c r="T378" s="195"/>
      <c r="U378" s="195"/>
      <c r="V378" s="195"/>
      <c r="W378" s="195"/>
      <c r="X378" s="195"/>
      <c r="Y378" s="195"/>
      <c r="Z378" s="195"/>
      <c r="AA378" s="195"/>
      <c r="AB378" s="195"/>
      <c r="AC378" s="195"/>
      <c r="AD378" s="195"/>
      <c r="AE378" s="195"/>
      <c r="AF378" s="195"/>
      <c r="AG378" s="195"/>
      <c r="AH378" s="195"/>
      <c r="AI378" s="195"/>
      <c r="AJ378" s="195"/>
      <c r="AK378" s="195"/>
      <c r="AL378" s="195"/>
      <c r="AM378" s="195"/>
      <c r="AN378" s="195"/>
      <c r="AO378" s="195"/>
      <c r="AP378" s="195"/>
      <c r="AQ378" s="195"/>
    </row>
    <row r="379" spans="1:43" ht="17.25" hidden="1" customHeight="1" x14ac:dyDescent="0.25">
      <c r="A379" s="332"/>
      <c r="B379" s="333"/>
      <c r="C379" s="334"/>
      <c r="D379" s="67"/>
      <c r="E379" s="10"/>
      <c r="F379" s="11"/>
      <c r="G379" s="11"/>
      <c r="H379" s="11"/>
      <c r="I379" s="12"/>
      <c r="J379" s="195"/>
      <c r="K379" s="195"/>
      <c r="L379" s="195"/>
      <c r="M379" s="195"/>
      <c r="N379" s="195"/>
      <c r="R379" s="195"/>
      <c r="S379" s="195"/>
      <c r="T379" s="195"/>
      <c r="U379" s="195"/>
      <c r="V379" s="195"/>
      <c r="W379" s="195"/>
      <c r="X379" s="195"/>
      <c r="Y379" s="195"/>
      <c r="Z379" s="195"/>
      <c r="AA379" s="195"/>
      <c r="AB379" s="195"/>
      <c r="AC379" s="195"/>
      <c r="AD379" s="195"/>
      <c r="AE379" s="195"/>
      <c r="AF379" s="195"/>
      <c r="AG379" s="195"/>
      <c r="AH379" s="195"/>
      <c r="AI379" s="195"/>
      <c r="AJ379" s="195"/>
      <c r="AK379" s="195"/>
      <c r="AL379" s="195"/>
      <c r="AM379" s="195"/>
      <c r="AN379" s="195"/>
      <c r="AO379" s="195"/>
      <c r="AP379" s="195"/>
      <c r="AQ379" s="195"/>
    </row>
    <row r="380" spans="1:43" s="121" customFormat="1" x14ac:dyDescent="0.25">
      <c r="A380" s="114" t="s">
        <v>118</v>
      </c>
      <c r="B380" s="177"/>
      <c r="C380" s="127"/>
      <c r="D380" s="178" t="s">
        <v>119</v>
      </c>
      <c r="E380" s="118"/>
      <c r="F380" s="118"/>
      <c r="G380" s="118">
        <f>G382</f>
        <v>8550</v>
      </c>
      <c r="H380" s="118">
        <f>H382</f>
        <v>9705</v>
      </c>
      <c r="I380" s="118"/>
      <c r="J380" s="195"/>
      <c r="K380" s="195"/>
      <c r="L380" s="195"/>
      <c r="M380" s="195"/>
      <c r="N380" s="195"/>
      <c r="R380" s="195"/>
      <c r="S380" s="195"/>
      <c r="T380" s="195"/>
      <c r="U380" s="195"/>
      <c r="V380" s="195"/>
      <c r="W380" s="195"/>
      <c r="X380" s="195"/>
      <c r="Y380" s="195"/>
      <c r="Z380" s="195"/>
      <c r="AA380" s="195"/>
      <c r="AB380" s="195"/>
      <c r="AC380" s="195"/>
      <c r="AD380" s="195"/>
      <c r="AE380" s="195"/>
      <c r="AF380" s="195"/>
      <c r="AG380" s="195"/>
      <c r="AH380" s="195"/>
      <c r="AI380" s="195"/>
      <c r="AJ380" s="195"/>
      <c r="AK380" s="195"/>
      <c r="AL380" s="195"/>
      <c r="AM380" s="195"/>
      <c r="AN380" s="195"/>
      <c r="AO380" s="195"/>
      <c r="AP380" s="195"/>
      <c r="AQ380" s="195"/>
    </row>
    <row r="381" spans="1:43" s="195" customFormat="1" x14ac:dyDescent="0.25">
      <c r="A381" s="347" t="s">
        <v>147</v>
      </c>
      <c r="B381" s="348"/>
      <c r="C381" s="349"/>
      <c r="D381" s="254" t="s">
        <v>148</v>
      </c>
      <c r="E381" s="10"/>
      <c r="F381" s="10"/>
      <c r="G381" s="11"/>
      <c r="H381" s="11"/>
      <c r="I381" s="12"/>
    </row>
    <row r="382" spans="1:43" s="81" customFormat="1" x14ac:dyDescent="0.25">
      <c r="A382" s="137"/>
      <c r="B382" s="145">
        <v>3</v>
      </c>
      <c r="C382" s="139"/>
      <c r="D382" s="147" t="s">
        <v>24</v>
      </c>
      <c r="E382" s="78"/>
      <c r="F382" s="78"/>
      <c r="G382" s="79">
        <f>G383</f>
        <v>8550</v>
      </c>
      <c r="H382" s="79">
        <f>H383</f>
        <v>9705</v>
      </c>
      <c r="I382" s="79"/>
      <c r="J382" s="195"/>
      <c r="K382" s="195"/>
      <c r="L382" s="195"/>
      <c r="M382" s="195"/>
      <c r="N382" s="195"/>
      <c r="R382" s="195"/>
      <c r="S382" s="195"/>
      <c r="T382" s="195"/>
      <c r="U382" s="195"/>
      <c r="V382" s="195"/>
      <c r="W382" s="195"/>
      <c r="X382" s="195"/>
      <c r="Y382" s="195"/>
      <c r="Z382" s="195"/>
      <c r="AA382" s="195"/>
      <c r="AB382" s="195"/>
      <c r="AC382" s="195"/>
      <c r="AD382" s="195"/>
      <c r="AE382" s="195"/>
      <c r="AF382" s="195"/>
      <c r="AG382" s="195"/>
      <c r="AH382" s="195"/>
      <c r="AI382" s="195"/>
      <c r="AJ382" s="195"/>
      <c r="AK382" s="195"/>
      <c r="AL382" s="195"/>
      <c r="AM382" s="195"/>
      <c r="AN382" s="195"/>
      <c r="AO382" s="195"/>
      <c r="AP382" s="195"/>
      <c r="AQ382" s="195"/>
    </row>
    <row r="383" spans="1:43" s="90" customFormat="1" x14ac:dyDescent="0.25">
      <c r="A383" s="83"/>
      <c r="B383" s="84">
        <v>32</v>
      </c>
      <c r="C383" s="85"/>
      <c r="D383" s="164" t="s">
        <v>43</v>
      </c>
      <c r="E383" s="87"/>
      <c r="F383" s="87"/>
      <c r="G383" s="88">
        <v>8550</v>
      </c>
      <c r="H383" s="88">
        <v>9705</v>
      </c>
      <c r="I383" s="88"/>
      <c r="J383" s="195"/>
      <c r="K383" s="195"/>
      <c r="L383" s="195"/>
      <c r="M383" s="195"/>
      <c r="N383" s="195"/>
      <c r="R383" s="195"/>
      <c r="S383" s="195"/>
      <c r="T383" s="195"/>
      <c r="U383" s="195"/>
      <c r="V383" s="195"/>
      <c r="W383" s="195"/>
      <c r="X383" s="195"/>
      <c r="Y383" s="195"/>
      <c r="Z383" s="195"/>
      <c r="AA383" s="195"/>
      <c r="AB383" s="195"/>
      <c r="AC383" s="195"/>
      <c r="AD383" s="195"/>
      <c r="AE383" s="195"/>
      <c r="AF383" s="195"/>
      <c r="AG383" s="195"/>
      <c r="AH383" s="195"/>
      <c r="AI383" s="195"/>
      <c r="AJ383" s="195"/>
      <c r="AK383" s="195"/>
      <c r="AL383" s="195"/>
      <c r="AM383" s="195"/>
      <c r="AN383" s="195"/>
      <c r="AO383" s="195"/>
      <c r="AP383" s="195"/>
      <c r="AQ383" s="195"/>
    </row>
    <row r="384" spans="1:43" s="195" customFormat="1" x14ac:dyDescent="0.25">
      <c r="A384" s="344">
        <v>321</v>
      </c>
      <c r="B384" s="345"/>
      <c r="C384" s="346"/>
      <c r="D384" s="194" t="s">
        <v>75</v>
      </c>
      <c r="E384" s="10"/>
      <c r="F384" s="10"/>
      <c r="G384" s="11">
        <v>0</v>
      </c>
      <c r="H384" s="11"/>
      <c r="I384" s="12"/>
    </row>
    <row r="385" spans="1:43" s="195" customFormat="1" x14ac:dyDescent="0.25">
      <c r="A385" s="344">
        <v>323</v>
      </c>
      <c r="B385" s="345"/>
      <c r="C385" s="346"/>
      <c r="D385" s="212" t="s">
        <v>78</v>
      </c>
      <c r="E385" s="10"/>
      <c r="F385" s="10"/>
      <c r="G385" s="11"/>
      <c r="H385" s="11"/>
      <c r="I385" s="12"/>
    </row>
    <row r="386" spans="1:43" s="195" customFormat="1" ht="21" customHeight="1" x14ac:dyDescent="0.25">
      <c r="A386" s="282"/>
      <c r="B386" s="211">
        <v>329</v>
      </c>
      <c r="C386" s="73"/>
      <c r="D386" s="212" t="s">
        <v>79</v>
      </c>
      <c r="E386" s="10"/>
      <c r="F386" s="10"/>
      <c r="G386" s="10">
        <f t="shared" ref="G386" si="4">G387</f>
        <v>0</v>
      </c>
      <c r="H386" s="11"/>
      <c r="I386" s="12"/>
    </row>
    <row r="387" spans="1:43" ht="21" hidden="1" customHeight="1" x14ac:dyDescent="0.25">
      <c r="A387" s="332"/>
      <c r="B387" s="333"/>
      <c r="C387" s="334"/>
      <c r="D387" s="67"/>
      <c r="E387" s="10"/>
      <c r="F387" s="11"/>
      <c r="G387" s="11"/>
      <c r="H387" s="11"/>
      <c r="I387" s="12"/>
      <c r="J387" s="195"/>
      <c r="K387" s="195"/>
      <c r="L387" s="195"/>
      <c r="M387" s="195"/>
      <c r="N387" s="195"/>
      <c r="R387" s="195"/>
      <c r="S387" s="195"/>
      <c r="T387" s="195"/>
      <c r="U387" s="195"/>
      <c r="V387" s="195"/>
      <c r="W387" s="195"/>
      <c r="X387" s="195"/>
      <c r="Y387" s="195"/>
      <c r="Z387" s="195"/>
      <c r="AA387" s="195"/>
      <c r="AB387" s="195"/>
      <c r="AC387" s="195"/>
      <c r="AD387" s="195"/>
      <c r="AE387" s="195"/>
      <c r="AF387" s="195"/>
      <c r="AG387" s="195"/>
      <c r="AH387" s="195"/>
      <c r="AI387" s="195"/>
      <c r="AJ387" s="195"/>
      <c r="AK387" s="195"/>
      <c r="AL387" s="195"/>
      <c r="AM387" s="195"/>
      <c r="AN387" s="195"/>
      <c r="AO387" s="195"/>
      <c r="AP387" s="195"/>
      <c r="AQ387" s="195"/>
    </row>
    <row r="388" spans="1:43" s="195" customFormat="1" ht="19.5" hidden="1" customHeight="1" x14ac:dyDescent="0.25">
      <c r="A388" s="208"/>
      <c r="B388" s="209"/>
      <c r="C388" s="76"/>
      <c r="D388" s="210"/>
      <c r="E388" s="10"/>
      <c r="F388" s="11"/>
      <c r="G388" s="11"/>
      <c r="H388" s="11"/>
      <c r="I388" s="12"/>
    </row>
    <row r="389" spans="1:43" s="195" customFormat="1" hidden="1" x14ac:dyDescent="0.25">
      <c r="A389" s="74"/>
      <c r="B389" s="72"/>
      <c r="C389" s="76"/>
      <c r="D389" s="194"/>
      <c r="E389" s="10"/>
      <c r="F389" s="11"/>
      <c r="G389" s="11"/>
      <c r="H389" s="11"/>
      <c r="I389" s="12"/>
    </row>
    <row r="390" spans="1:43" s="195" customFormat="1" hidden="1" x14ac:dyDescent="0.25">
      <c r="A390" s="74"/>
      <c r="B390" s="72"/>
      <c r="C390" s="76"/>
      <c r="D390" s="194"/>
      <c r="E390" s="10"/>
      <c r="F390" s="11"/>
      <c r="G390" s="11"/>
      <c r="H390" s="11"/>
      <c r="I390" s="12"/>
    </row>
    <row r="391" spans="1:43" s="195" customFormat="1" ht="20.25" hidden="1" customHeight="1" x14ac:dyDescent="0.25">
      <c r="A391" s="74"/>
      <c r="B391" s="211"/>
      <c r="C391" s="73"/>
      <c r="D391" s="212"/>
      <c r="E391" s="10"/>
      <c r="F391" s="11"/>
      <c r="G391" s="11"/>
      <c r="H391" s="11"/>
      <c r="I391" s="12"/>
    </row>
    <row r="392" spans="1:43" s="195" customFormat="1" ht="21" hidden="1" customHeight="1" x14ac:dyDescent="0.25">
      <c r="A392" s="74"/>
      <c r="B392" s="209"/>
      <c r="C392" s="76"/>
      <c r="D392" s="210"/>
      <c r="E392" s="10"/>
      <c r="F392" s="11"/>
      <c r="G392" s="11"/>
      <c r="H392" s="11"/>
      <c r="I392" s="12"/>
    </row>
    <row r="393" spans="1:43" s="121" customFormat="1" hidden="1" x14ac:dyDescent="0.25">
      <c r="A393" s="114"/>
      <c r="B393" s="177"/>
      <c r="C393" s="127"/>
      <c r="D393" s="176"/>
      <c r="E393" s="118"/>
      <c r="F393" s="118"/>
      <c r="G393" s="119"/>
      <c r="H393" s="119"/>
      <c r="I393" s="120"/>
      <c r="J393" s="195"/>
      <c r="K393" s="195"/>
      <c r="L393" s="195"/>
      <c r="M393" s="195"/>
      <c r="N393" s="195"/>
    </row>
    <row r="394" spans="1:43" s="195" customFormat="1" hidden="1" x14ac:dyDescent="0.25">
      <c r="A394" s="347"/>
      <c r="B394" s="348"/>
      <c r="C394" s="349"/>
      <c r="D394" s="254"/>
      <c r="E394" s="10"/>
      <c r="F394" s="10"/>
      <c r="G394" s="11"/>
      <c r="H394" s="11"/>
      <c r="I394" s="12"/>
    </row>
    <row r="395" spans="1:43" s="81" customFormat="1" hidden="1" x14ac:dyDescent="0.25">
      <c r="A395" s="137"/>
      <c r="B395" s="145"/>
      <c r="C395" s="139"/>
      <c r="D395" s="147"/>
      <c r="E395" s="78"/>
      <c r="F395" s="78"/>
      <c r="G395" s="79"/>
      <c r="H395" s="79"/>
      <c r="I395" s="80"/>
      <c r="J395" s="195"/>
      <c r="K395" s="195"/>
      <c r="L395" s="195"/>
      <c r="M395" s="195"/>
      <c r="N395" s="195"/>
    </row>
    <row r="396" spans="1:43" s="90" customFormat="1" hidden="1" x14ac:dyDescent="0.25">
      <c r="A396" s="83"/>
      <c r="B396" s="84"/>
      <c r="C396" s="85"/>
      <c r="D396" s="164"/>
      <c r="E396" s="87"/>
      <c r="F396" s="87"/>
      <c r="G396" s="88"/>
      <c r="H396" s="88"/>
      <c r="I396" s="89"/>
      <c r="J396" s="195"/>
      <c r="K396" s="195"/>
      <c r="L396" s="195"/>
      <c r="M396" s="195"/>
      <c r="N396" s="195"/>
    </row>
    <row r="397" spans="1:43" s="158" customFormat="1" hidden="1" x14ac:dyDescent="0.25">
      <c r="A397" s="169"/>
      <c r="B397" s="170"/>
      <c r="C397" s="171"/>
      <c r="D397" s="172"/>
      <c r="E397" s="155"/>
      <c r="F397" s="155"/>
      <c r="G397" s="156"/>
      <c r="H397" s="156"/>
      <c r="I397" s="157"/>
      <c r="J397" s="195"/>
      <c r="K397" s="195"/>
      <c r="L397" s="195"/>
      <c r="M397" s="195"/>
      <c r="N397" s="195"/>
    </row>
    <row r="398" spans="1:43" ht="15" hidden="1" customHeight="1" x14ac:dyDescent="0.25">
      <c r="A398" s="344"/>
      <c r="B398" s="345"/>
      <c r="C398" s="346"/>
      <c r="D398" s="61"/>
      <c r="E398" s="10"/>
      <c r="F398" s="11"/>
      <c r="G398" s="11"/>
      <c r="H398" s="11"/>
      <c r="I398" s="12"/>
      <c r="J398" s="195"/>
      <c r="K398" s="195"/>
      <c r="L398" s="195"/>
      <c r="M398" s="195"/>
      <c r="N398" s="195"/>
    </row>
    <row r="399" spans="1:43" ht="0.75" hidden="1" customHeight="1" x14ac:dyDescent="0.25">
      <c r="A399" s="74"/>
      <c r="B399" s="75"/>
      <c r="C399" s="76"/>
      <c r="D399" s="61"/>
      <c r="E399" s="10"/>
      <c r="F399" s="11"/>
      <c r="G399" s="11"/>
      <c r="H399" s="11"/>
      <c r="I399" s="12"/>
      <c r="J399" s="195"/>
      <c r="K399" s="195"/>
      <c r="L399" s="195"/>
      <c r="M399" s="195"/>
      <c r="N399" s="195"/>
    </row>
    <row r="400" spans="1:43" s="158" customFormat="1" hidden="1" x14ac:dyDescent="0.25">
      <c r="A400" s="169"/>
      <c r="B400" s="170"/>
      <c r="C400" s="171"/>
      <c r="D400" s="172"/>
      <c r="E400" s="155"/>
      <c r="F400" s="155"/>
      <c r="G400" s="156"/>
      <c r="H400" s="156"/>
      <c r="I400" s="157"/>
      <c r="J400" s="195"/>
      <c r="K400" s="195"/>
      <c r="L400" s="195"/>
      <c r="M400" s="195"/>
      <c r="N400" s="195"/>
    </row>
    <row r="401" spans="1:14" hidden="1" x14ac:dyDescent="0.25">
      <c r="A401" s="344"/>
      <c r="B401" s="345"/>
      <c r="C401" s="346"/>
      <c r="D401" s="61"/>
      <c r="E401" s="10"/>
      <c r="F401" s="11"/>
      <c r="G401" s="11"/>
      <c r="H401" s="11"/>
      <c r="I401" s="12"/>
      <c r="J401" s="195"/>
      <c r="K401" s="195"/>
      <c r="L401" s="195"/>
      <c r="M401" s="195"/>
      <c r="N401" s="195"/>
    </row>
    <row r="402" spans="1:14" s="158" customFormat="1" hidden="1" x14ac:dyDescent="0.25">
      <c r="A402" s="169"/>
      <c r="B402" s="170"/>
      <c r="C402" s="171"/>
      <c r="D402" s="172"/>
      <c r="E402" s="155"/>
      <c r="F402" s="155"/>
      <c r="G402" s="156"/>
      <c r="H402" s="156"/>
      <c r="I402" s="157"/>
      <c r="J402" s="195"/>
      <c r="K402" s="195"/>
      <c r="L402" s="195"/>
      <c r="M402" s="195"/>
      <c r="N402" s="195"/>
    </row>
    <row r="403" spans="1:14" ht="16.5" hidden="1" customHeight="1" x14ac:dyDescent="0.25">
      <c r="A403" s="344"/>
      <c r="B403" s="345"/>
      <c r="C403" s="346"/>
      <c r="D403" s="61"/>
      <c r="E403" s="10"/>
      <c r="F403" s="11"/>
      <c r="G403" s="11"/>
      <c r="H403" s="11"/>
      <c r="I403" s="12"/>
      <c r="J403" s="195"/>
      <c r="K403" s="195"/>
      <c r="L403" s="195"/>
      <c r="M403" s="195"/>
      <c r="N403" s="195"/>
    </row>
    <row r="404" spans="1:14" ht="16.5" hidden="1" customHeight="1" x14ac:dyDescent="0.25">
      <c r="A404" s="83"/>
      <c r="B404" s="84"/>
      <c r="C404" s="85"/>
      <c r="D404" s="164"/>
      <c r="E404" s="87"/>
      <c r="F404" s="87"/>
      <c r="G404" s="88"/>
      <c r="H404" s="88"/>
      <c r="I404" s="89"/>
      <c r="J404" s="195"/>
      <c r="K404" s="195"/>
      <c r="L404" s="195"/>
      <c r="M404" s="195"/>
      <c r="N404" s="195"/>
    </row>
    <row r="405" spans="1:14" ht="16.5" hidden="1" customHeight="1" x14ac:dyDescent="0.25">
      <c r="A405" s="69"/>
      <c r="B405" s="70"/>
      <c r="C405" s="71"/>
      <c r="D405" s="61"/>
      <c r="E405" s="10"/>
      <c r="F405" s="11"/>
      <c r="G405" s="11"/>
      <c r="H405" s="11"/>
      <c r="I405" s="12"/>
      <c r="J405" s="195"/>
      <c r="K405" s="195"/>
      <c r="L405" s="195"/>
      <c r="M405" s="195"/>
      <c r="N405" s="195"/>
    </row>
    <row r="406" spans="1:14" s="121" customFormat="1" x14ac:dyDescent="0.25">
      <c r="A406" s="114" t="s">
        <v>120</v>
      </c>
      <c r="B406" s="175"/>
      <c r="C406" s="116"/>
      <c r="D406" s="176" t="s">
        <v>103</v>
      </c>
      <c r="E406" s="118"/>
      <c r="F406" s="118"/>
      <c r="G406" s="118">
        <f>G408</f>
        <v>2070</v>
      </c>
      <c r="H406" s="118">
        <f>H408</f>
        <v>974</v>
      </c>
      <c r="I406" s="118"/>
      <c r="J406" s="195"/>
      <c r="K406" s="195"/>
      <c r="L406" s="195"/>
      <c r="M406" s="195"/>
      <c r="N406" s="195"/>
    </row>
    <row r="407" spans="1:14" s="195" customFormat="1" x14ac:dyDescent="0.25">
      <c r="A407" s="347" t="s">
        <v>145</v>
      </c>
      <c r="B407" s="348"/>
      <c r="C407" s="349"/>
      <c r="D407" s="253" t="s">
        <v>146</v>
      </c>
      <c r="E407" s="10"/>
      <c r="F407" s="10"/>
      <c r="G407" s="11">
        <v>0</v>
      </c>
      <c r="H407" s="11"/>
      <c r="I407" s="12"/>
    </row>
    <row r="408" spans="1:14" s="81" customFormat="1" x14ac:dyDescent="0.25">
      <c r="A408" s="137"/>
      <c r="B408" s="150">
        <v>4</v>
      </c>
      <c r="C408" s="146"/>
      <c r="D408" s="151" t="s">
        <v>121</v>
      </c>
      <c r="E408" s="78"/>
      <c r="F408" s="78"/>
      <c r="G408" s="78">
        <f>G409</f>
        <v>2070</v>
      </c>
      <c r="H408" s="78">
        <f>H409</f>
        <v>974</v>
      </c>
      <c r="I408" s="78"/>
      <c r="J408" s="195"/>
      <c r="K408" s="195"/>
      <c r="L408" s="195"/>
      <c r="M408" s="195"/>
      <c r="N408" s="195"/>
    </row>
    <row r="409" spans="1:14" s="90" customFormat="1" ht="25.5" x14ac:dyDescent="0.25">
      <c r="A409" s="83"/>
      <c r="B409" s="167">
        <v>42</v>
      </c>
      <c r="C409" s="93"/>
      <c r="D409" s="168" t="s">
        <v>122</v>
      </c>
      <c r="E409" s="87"/>
      <c r="F409" s="87"/>
      <c r="G409" s="87">
        <v>2070</v>
      </c>
      <c r="H409" s="88">
        <v>974</v>
      </c>
      <c r="I409" s="88"/>
      <c r="J409" s="195"/>
      <c r="K409" s="195"/>
      <c r="L409" s="195"/>
      <c r="M409" s="195"/>
      <c r="N409" s="195"/>
    </row>
    <row r="410" spans="1:14" s="195" customFormat="1" x14ac:dyDescent="0.25">
      <c r="A410" s="282"/>
      <c r="B410" s="211">
        <v>422</v>
      </c>
      <c r="C410" s="73"/>
      <c r="D410" s="212" t="s">
        <v>123</v>
      </c>
      <c r="E410" s="10"/>
      <c r="F410" s="10"/>
      <c r="G410" s="10">
        <f>G411</f>
        <v>0</v>
      </c>
      <c r="H410" s="11"/>
      <c r="I410" s="12"/>
    </row>
    <row r="411" spans="1:14" ht="0.75" customHeight="1" x14ac:dyDescent="0.25">
      <c r="A411" s="344"/>
      <c r="B411" s="345"/>
      <c r="C411" s="346"/>
      <c r="D411" s="188"/>
      <c r="E411" s="10"/>
      <c r="F411" s="11"/>
      <c r="G411" s="11"/>
      <c r="H411" s="11"/>
      <c r="I411" s="12"/>
      <c r="J411" s="195"/>
      <c r="K411" s="195"/>
      <c r="L411" s="195"/>
      <c r="M411" s="195"/>
      <c r="N411" s="195"/>
    </row>
    <row r="412" spans="1:14" s="195" customFormat="1" ht="25.5" x14ac:dyDescent="0.25">
      <c r="A412" s="282"/>
      <c r="B412" s="211">
        <v>424</v>
      </c>
      <c r="C412" s="73"/>
      <c r="D412" s="212" t="s">
        <v>124</v>
      </c>
      <c r="E412" s="10"/>
      <c r="F412" s="10"/>
      <c r="G412" s="10">
        <f>G413</f>
        <v>0</v>
      </c>
      <c r="H412" s="11"/>
      <c r="I412" s="11"/>
    </row>
    <row r="413" spans="1:14" hidden="1" x14ac:dyDescent="0.25">
      <c r="A413" s="332"/>
      <c r="B413" s="333"/>
      <c r="C413" s="334"/>
      <c r="D413" s="67"/>
      <c r="E413" s="10"/>
      <c r="F413" s="11"/>
      <c r="G413" s="11"/>
      <c r="H413" s="11"/>
      <c r="I413" s="12"/>
      <c r="J413" s="195"/>
      <c r="K413" s="195"/>
      <c r="L413" s="195"/>
      <c r="M413" s="195"/>
      <c r="N413" s="195"/>
    </row>
    <row r="414" spans="1:14" s="121" customFormat="1" x14ac:dyDescent="0.25">
      <c r="A414" s="114" t="s">
        <v>120</v>
      </c>
      <c r="B414" s="175"/>
      <c r="C414" s="116"/>
      <c r="D414" s="176" t="s">
        <v>103</v>
      </c>
      <c r="E414" s="118"/>
      <c r="F414" s="118"/>
      <c r="G414" s="118">
        <f>G416</f>
        <v>400</v>
      </c>
      <c r="H414" s="118">
        <f>H416</f>
        <v>945</v>
      </c>
      <c r="I414" s="118"/>
      <c r="J414" s="195"/>
      <c r="K414" s="195"/>
      <c r="L414" s="195"/>
      <c r="M414" s="195"/>
      <c r="N414" s="195"/>
    </row>
    <row r="415" spans="1:14" s="195" customFormat="1" x14ac:dyDescent="0.25">
      <c r="A415" s="347" t="s">
        <v>149</v>
      </c>
      <c r="B415" s="348"/>
      <c r="C415" s="349"/>
      <c r="D415" s="253" t="s">
        <v>150</v>
      </c>
      <c r="E415" s="10"/>
      <c r="F415" s="10"/>
      <c r="G415" s="11"/>
      <c r="H415" s="11"/>
      <c r="I415" s="12"/>
    </row>
    <row r="416" spans="1:14" s="81" customFormat="1" ht="19.5" customHeight="1" x14ac:dyDescent="0.25">
      <c r="A416" s="137"/>
      <c r="B416" s="150">
        <v>4</v>
      </c>
      <c r="C416" s="139"/>
      <c r="D416" s="152" t="s">
        <v>26</v>
      </c>
      <c r="E416" s="78"/>
      <c r="F416" s="78"/>
      <c r="G416" s="78">
        <f>G417</f>
        <v>400</v>
      </c>
      <c r="H416" s="78">
        <f>H417</f>
        <v>945</v>
      </c>
      <c r="I416" s="78"/>
      <c r="J416" s="195"/>
      <c r="K416" s="195"/>
      <c r="L416" s="195"/>
      <c r="M416" s="195"/>
      <c r="N416" s="195"/>
    </row>
    <row r="417" spans="1:14" s="90" customFormat="1" ht="25.5" x14ac:dyDescent="0.25">
      <c r="A417" s="83"/>
      <c r="B417" s="167">
        <v>42</v>
      </c>
      <c r="C417" s="252"/>
      <c r="D417" s="168" t="s">
        <v>122</v>
      </c>
      <c r="E417" s="87"/>
      <c r="F417" s="87"/>
      <c r="G417" s="87">
        <v>400</v>
      </c>
      <c r="H417" s="88">
        <v>945</v>
      </c>
      <c r="I417" s="88"/>
      <c r="J417" s="195"/>
      <c r="K417" s="195"/>
      <c r="L417" s="195"/>
      <c r="M417" s="195"/>
      <c r="N417" s="195"/>
    </row>
    <row r="418" spans="1:14" s="195" customFormat="1" ht="21" customHeight="1" x14ac:dyDescent="0.25">
      <c r="A418" s="410">
        <v>424</v>
      </c>
      <c r="B418" s="410"/>
      <c r="C418" s="411"/>
      <c r="D418" s="212" t="s">
        <v>124</v>
      </c>
      <c r="E418" s="10"/>
      <c r="F418" s="10"/>
      <c r="G418" s="10">
        <f t="shared" ref="G418" si="5">G419</f>
        <v>0</v>
      </c>
      <c r="H418" s="11"/>
      <c r="I418" s="12"/>
    </row>
    <row r="419" spans="1:14" ht="18" hidden="1" customHeight="1" x14ac:dyDescent="0.25">
      <c r="A419" s="333"/>
      <c r="B419" s="333"/>
      <c r="C419" s="333"/>
      <c r="D419" s="67"/>
      <c r="E419" s="10"/>
      <c r="F419" s="11"/>
      <c r="G419" s="11"/>
      <c r="H419" s="11"/>
      <c r="I419" s="12"/>
      <c r="J419" s="195"/>
      <c r="K419" s="195"/>
      <c r="L419" s="195"/>
      <c r="M419" s="195"/>
      <c r="N419" s="195"/>
    </row>
    <row r="420" spans="1:14" s="195" customFormat="1" hidden="1" x14ac:dyDescent="0.25">
      <c r="A420" s="68"/>
      <c r="B420" s="211"/>
      <c r="C420" s="73"/>
      <c r="D420" s="212"/>
      <c r="E420" s="10"/>
      <c r="F420" s="10"/>
      <c r="G420" s="11"/>
      <c r="H420" s="11"/>
      <c r="I420" s="12"/>
    </row>
    <row r="421" spans="1:14" s="195" customFormat="1" hidden="1" x14ac:dyDescent="0.25">
      <c r="A421" s="247"/>
      <c r="B421" s="200"/>
      <c r="C421" s="248"/>
      <c r="D421" s="201"/>
      <c r="E421" s="10"/>
      <c r="F421" s="10"/>
      <c r="G421" s="11"/>
      <c r="H421" s="11"/>
      <c r="I421" s="12"/>
    </row>
    <row r="422" spans="1:14" s="195" customFormat="1" hidden="1" x14ac:dyDescent="0.25">
      <c r="A422" s="247"/>
      <c r="B422" s="200"/>
      <c r="C422" s="248"/>
      <c r="D422" s="201"/>
      <c r="E422" s="10"/>
      <c r="F422" s="10"/>
      <c r="G422" s="11"/>
      <c r="H422" s="11"/>
      <c r="I422" s="12"/>
    </row>
    <row r="423" spans="1:14" s="195" customFormat="1" hidden="1" x14ac:dyDescent="0.25">
      <c r="A423" s="247"/>
      <c r="B423" s="200"/>
      <c r="C423" s="248"/>
      <c r="D423" s="201"/>
      <c r="E423" s="10"/>
      <c r="F423" s="10"/>
      <c r="G423" s="11"/>
      <c r="H423" s="11"/>
      <c r="I423" s="12"/>
    </row>
    <row r="424" spans="1:14" s="195" customFormat="1" ht="15.75" hidden="1" customHeight="1" x14ac:dyDescent="0.25">
      <c r="A424" s="247"/>
      <c r="B424" s="198"/>
      <c r="C424" s="248"/>
      <c r="D424" s="199"/>
      <c r="E424" s="10"/>
      <c r="F424" s="11"/>
      <c r="G424" s="11"/>
      <c r="H424" s="11"/>
      <c r="I424" s="12"/>
    </row>
    <row r="425" spans="1:14" s="195" customFormat="1" hidden="1" x14ac:dyDescent="0.25">
      <c r="A425" s="247"/>
      <c r="B425" s="200"/>
      <c r="C425" s="248"/>
      <c r="D425" s="201"/>
      <c r="E425" s="10"/>
      <c r="F425" s="10"/>
      <c r="G425" s="11"/>
      <c r="H425" s="11"/>
      <c r="I425" s="12"/>
    </row>
    <row r="426" spans="1:14" s="195" customFormat="1" ht="17.25" hidden="1" customHeight="1" x14ac:dyDescent="0.25">
      <c r="A426" s="247"/>
      <c r="B426" s="198"/>
      <c r="C426" s="248"/>
      <c r="D426" s="199"/>
      <c r="E426" s="10"/>
      <c r="F426" s="11"/>
      <c r="G426" s="11"/>
      <c r="H426" s="11"/>
      <c r="I426" s="12"/>
    </row>
    <row r="427" spans="1:14" ht="17.25" customHeight="1" x14ac:dyDescent="0.25">
      <c r="A427" s="356" t="s">
        <v>136</v>
      </c>
      <c r="B427" s="357"/>
      <c r="C427" s="358"/>
      <c r="D427" s="215" t="s">
        <v>137</v>
      </c>
      <c r="E427" s="119"/>
      <c r="F427" s="119"/>
      <c r="G427" s="119">
        <f>G429+G444</f>
        <v>30000</v>
      </c>
      <c r="H427" s="119">
        <f>H429</f>
        <v>29500</v>
      </c>
      <c r="I427" s="119"/>
      <c r="J427" s="195"/>
      <c r="K427" s="195"/>
      <c r="L427" s="195"/>
      <c r="M427" s="195"/>
      <c r="N427" s="195"/>
    </row>
    <row r="428" spans="1:14" s="195" customFormat="1" ht="17.25" customHeight="1" x14ac:dyDescent="0.25">
      <c r="A428" s="347" t="s">
        <v>151</v>
      </c>
      <c r="B428" s="348"/>
      <c r="C428" s="349"/>
      <c r="D428" s="254" t="s">
        <v>152</v>
      </c>
      <c r="E428" s="11"/>
      <c r="F428" s="11"/>
      <c r="G428" s="11"/>
      <c r="H428" s="11"/>
      <c r="I428" s="11"/>
    </row>
    <row r="429" spans="1:14" ht="15.75" customHeight="1" x14ac:dyDescent="0.25">
      <c r="A429" s="137"/>
      <c r="B429" s="148">
        <v>3</v>
      </c>
      <c r="C429" s="139"/>
      <c r="D429" s="143" t="s">
        <v>24</v>
      </c>
      <c r="E429" s="79"/>
      <c r="F429" s="79"/>
      <c r="G429" s="79">
        <f>G435</f>
        <v>30000</v>
      </c>
      <c r="H429" s="79">
        <f>H435</f>
        <v>29500</v>
      </c>
      <c r="I429" s="79"/>
      <c r="J429" s="195"/>
      <c r="K429" s="195"/>
      <c r="L429" s="195"/>
      <c r="M429" s="195"/>
      <c r="N429" s="195"/>
    </row>
    <row r="430" spans="1:14" s="195" customFormat="1" ht="17.25" hidden="1" customHeight="1" x14ac:dyDescent="0.25">
      <c r="A430" s="74"/>
      <c r="B430" s="216"/>
      <c r="C430" s="76"/>
      <c r="D430" s="201"/>
      <c r="E430" s="10"/>
      <c r="F430" s="11"/>
      <c r="G430" s="11"/>
      <c r="H430" s="11"/>
      <c r="I430" s="11"/>
    </row>
    <row r="431" spans="1:14" s="195" customFormat="1" ht="17.25" hidden="1" customHeight="1" x14ac:dyDescent="0.25">
      <c r="A431" s="74"/>
      <c r="B431" s="216"/>
      <c r="C431" s="76"/>
      <c r="D431" s="201"/>
      <c r="E431" s="10"/>
      <c r="F431" s="11"/>
      <c r="G431" s="11"/>
      <c r="H431" s="11"/>
      <c r="I431" s="11"/>
    </row>
    <row r="432" spans="1:14" s="195" customFormat="1" ht="17.25" hidden="1" customHeight="1" x14ac:dyDescent="0.25">
      <c r="A432" s="74"/>
      <c r="B432" s="209"/>
      <c r="C432" s="76"/>
      <c r="D432" s="199"/>
      <c r="E432" s="10"/>
      <c r="F432" s="11"/>
      <c r="G432" s="11"/>
      <c r="H432" s="11"/>
      <c r="I432" s="11"/>
    </row>
    <row r="433" spans="1:14" s="195" customFormat="1" ht="17.25" hidden="1" customHeight="1" x14ac:dyDescent="0.25">
      <c r="A433" s="74"/>
      <c r="B433" s="216"/>
      <c r="C433" s="76"/>
      <c r="D433" s="201"/>
      <c r="E433" s="10"/>
      <c r="F433" s="11"/>
      <c r="G433" s="11"/>
      <c r="H433" s="11"/>
      <c r="I433" s="11"/>
    </row>
    <row r="434" spans="1:14" ht="17.25" hidden="1" customHeight="1" x14ac:dyDescent="0.25">
      <c r="A434" s="74"/>
      <c r="B434" s="66"/>
      <c r="C434" s="76"/>
      <c r="D434" s="53"/>
      <c r="E434" s="10"/>
      <c r="F434" s="11"/>
      <c r="G434" s="11"/>
      <c r="H434" s="11"/>
      <c r="I434" s="11"/>
      <c r="J434" s="195"/>
      <c r="K434" s="195"/>
      <c r="L434" s="195"/>
      <c r="M434" s="195"/>
      <c r="N434" s="195"/>
    </row>
    <row r="435" spans="1:14" ht="17.25" customHeight="1" x14ac:dyDescent="0.25">
      <c r="A435" s="160"/>
      <c r="B435" s="165">
        <v>32</v>
      </c>
      <c r="C435" s="161"/>
      <c r="D435" s="163" t="s">
        <v>43</v>
      </c>
      <c r="E435" s="88"/>
      <c r="F435" s="88"/>
      <c r="G435" s="88">
        <v>30000</v>
      </c>
      <c r="H435" s="88">
        <v>29500</v>
      </c>
      <c r="I435" s="88"/>
      <c r="J435" s="195"/>
      <c r="K435" s="195"/>
      <c r="L435" s="195"/>
      <c r="M435" s="195"/>
      <c r="N435" s="195"/>
    </row>
    <row r="436" spans="1:14" s="195" customFormat="1" ht="16.5" customHeight="1" x14ac:dyDescent="0.25">
      <c r="A436" s="282"/>
      <c r="B436" s="216">
        <v>321</v>
      </c>
      <c r="C436" s="284"/>
      <c r="D436" s="201" t="s">
        <v>75</v>
      </c>
      <c r="E436" s="11"/>
      <c r="F436" s="11"/>
      <c r="G436" s="11">
        <f>G437</f>
        <v>0</v>
      </c>
      <c r="H436" s="11"/>
      <c r="I436" s="11"/>
    </row>
    <row r="437" spans="1:14" ht="17.25" hidden="1" customHeight="1" x14ac:dyDescent="0.25">
      <c r="A437" s="332"/>
      <c r="B437" s="333"/>
      <c r="C437" s="334"/>
      <c r="D437" s="53"/>
      <c r="E437" s="10"/>
      <c r="F437" s="11"/>
      <c r="G437" s="11"/>
      <c r="H437" s="11"/>
      <c r="I437" s="11"/>
      <c r="J437" s="195"/>
      <c r="K437" s="195"/>
      <c r="L437" s="195"/>
      <c r="M437" s="195"/>
      <c r="N437" s="195"/>
    </row>
    <row r="438" spans="1:14" ht="17.25" hidden="1" customHeight="1" x14ac:dyDescent="0.25">
      <c r="A438" s="332"/>
      <c r="B438" s="333"/>
      <c r="C438" s="334"/>
      <c r="D438" s="53"/>
      <c r="E438" s="10"/>
      <c r="F438" s="11"/>
      <c r="G438" s="11"/>
      <c r="H438" s="11"/>
      <c r="I438" s="11"/>
      <c r="J438" s="195"/>
      <c r="K438" s="195"/>
      <c r="L438" s="195"/>
      <c r="M438" s="195"/>
      <c r="N438" s="195"/>
    </row>
    <row r="439" spans="1:14" s="195" customFormat="1" ht="17.25" customHeight="1" x14ac:dyDescent="0.25">
      <c r="A439" s="282"/>
      <c r="B439" s="211">
        <v>322</v>
      </c>
      <c r="C439" s="284"/>
      <c r="D439" s="197" t="s">
        <v>76</v>
      </c>
      <c r="E439" s="11"/>
      <c r="F439" s="11"/>
      <c r="G439" s="11">
        <f>G440+G441</f>
        <v>0</v>
      </c>
      <c r="H439" s="11"/>
      <c r="I439" s="11"/>
    </row>
    <row r="440" spans="1:14" s="195" customFormat="1" ht="17.25" hidden="1" customHeight="1" x14ac:dyDescent="0.25">
      <c r="A440" s="341"/>
      <c r="B440" s="342"/>
      <c r="C440" s="343"/>
      <c r="D440" s="199"/>
      <c r="E440" s="10"/>
      <c r="F440" s="11"/>
      <c r="G440" s="11"/>
      <c r="H440" s="11"/>
      <c r="I440" s="11"/>
    </row>
    <row r="441" spans="1:14" s="195" customFormat="1" ht="17.25" hidden="1" customHeight="1" x14ac:dyDescent="0.25">
      <c r="A441" s="341"/>
      <c r="B441" s="342"/>
      <c r="C441" s="343"/>
      <c r="D441" s="199"/>
      <c r="E441" s="10"/>
      <c r="F441" s="11"/>
      <c r="G441" s="11"/>
      <c r="H441" s="11"/>
      <c r="I441" s="11"/>
    </row>
    <row r="442" spans="1:14" s="195" customFormat="1" ht="17.25" customHeight="1" x14ac:dyDescent="0.25">
      <c r="A442" s="217"/>
      <c r="B442" s="196">
        <v>329</v>
      </c>
      <c r="C442" s="284"/>
      <c r="D442" s="197" t="s">
        <v>79</v>
      </c>
      <c r="E442" s="11"/>
      <c r="F442" s="11"/>
      <c r="G442" s="11">
        <f>G443</f>
        <v>0</v>
      </c>
      <c r="H442" s="11"/>
      <c r="I442" s="11"/>
    </row>
    <row r="443" spans="1:14" ht="17.25" hidden="1" customHeight="1" x14ac:dyDescent="0.25">
      <c r="A443" s="338"/>
      <c r="B443" s="339"/>
      <c r="C443" s="340"/>
      <c r="D443" s="53"/>
      <c r="E443" s="10"/>
      <c r="F443" s="11"/>
      <c r="G443" s="11"/>
      <c r="H443" s="11"/>
      <c r="I443" s="11"/>
    </row>
    <row r="444" spans="1:14" ht="17.25" customHeight="1" x14ac:dyDescent="0.25">
      <c r="A444" s="137"/>
      <c r="B444" s="150">
        <v>4</v>
      </c>
      <c r="C444" s="146"/>
      <c r="D444" s="151" t="s">
        <v>121</v>
      </c>
      <c r="E444" s="79"/>
      <c r="F444" s="79"/>
      <c r="G444" s="79">
        <v>0</v>
      </c>
      <c r="H444" s="79"/>
      <c r="I444" s="79"/>
    </row>
    <row r="445" spans="1:14" ht="24" customHeight="1" x14ac:dyDescent="0.25">
      <c r="A445" s="206"/>
      <c r="B445" s="167">
        <v>42</v>
      </c>
      <c r="C445" s="205"/>
      <c r="D445" s="168" t="s">
        <v>122</v>
      </c>
      <c r="E445" s="88"/>
      <c r="F445" s="88"/>
      <c r="G445" s="88">
        <v>0</v>
      </c>
      <c r="H445" s="88"/>
      <c r="I445" s="88"/>
    </row>
    <row r="446" spans="1:14" ht="17.25" customHeight="1" x14ac:dyDescent="0.25">
      <c r="A446" s="169"/>
      <c r="B446" s="186">
        <v>422</v>
      </c>
      <c r="C446" s="179"/>
      <c r="D446" s="188" t="s">
        <v>123</v>
      </c>
      <c r="E446" s="156"/>
      <c r="F446" s="156"/>
      <c r="G446" s="156">
        <v>0</v>
      </c>
      <c r="H446" s="156"/>
      <c r="I446" s="156"/>
    </row>
    <row r="447" spans="1:14" s="121" customFormat="1" x14ac:dyDescent="0.25">
      <c r="A447" s="114" t="s">
        <v>125</v>
      </c>
      <c r="B447" s="175"/>
      <c r="C447" s="116"/>
      <c r="D447" s="176" t="s">
        <v>126</v>
      </c>
      <c r="E447" s="118"/>
      <c r="F447" s="118"/>
      <c r="G447" s="118">
        <v>1000</v>
      </c>
      <c r="H447" s="118">
        <f>H449</f>
        <v>427</v>
      </c>
      <c r="I447" s="118"/>
    </row>
    <row r="448" spans="1:14" s="195" customFormat="1" x14ac:dyDescent="0.25">
      <c r="A448" s="347" t="s">
        <v>147</v>
      </c>
      <c r="B448" s="348"/>
      <c r="C448" s="349"/>
      <c r="D448" s="254" t="s">
        <v>148</v>
      </c>
      <c r="E448" s="10"/>
      <c r="F448" s="10"/>
      <c r="G448" s="11"/>
      <c r="H448" s="11"/>
      <c r="I448" s="12"/>
    </row>
    <row r="449" spans="1:9" s="81" customFormat="1" x14ac:dyDescent="0.25">
      <c r="A449" s="137"/>
      <c r="B449" s="138">
        <v>3</v>
      </c>
      <c r="C449" s="139"/>
      <c r="D449" s="140" t="s">
        <v>24</v>
      </c>
      <c r="E449" s="78"/>
      <c r="F449" s="78"/>
      <c r="G449" s="78">
        <v>1000</v>
      </c>
      <c r="H449" s="78">
        <f>H455</f>
        <v>427</v>
      </c>
      <c r="I449" s="78"/>
    </row>
    <row r="450" spans="1:9" s="90" customFormat="1" x14ac:dyDescent="0.25">
      <c r="A450" s="206"/>
      <c r="B450" s="91">
        <v>32</v>
      </c>
      <c r="C450" s="207"/>
      <c r="D450" s="86" t="s">
        <v>43</v>
      </c>
      <c r="E450" s="87"/>
      <c r="F450" s="87"/>
      <c r="G450" s="87">
        <v>0</v>
      </c>
      <c r="H450" s="88"/>
      <c r="I450" s="88"/>
    </row>
    <row r="451" spans="1:9" s="195" customFormat="1" ht="15" customHeight="1" x14ac:dyDescent="0.25">
      <c r="A451" s="282"/>
      <c r="B451" s="196">
        <v>322</v>
      </c>
      <c r="C451" s="284"/>
      <c r="D451" s="197" t="s">
        <v>76</v>
      </c>
      <c r="E451" s="10"/>
      <c r="F451" s="10"/>
      <c r="G451" s="10">
        <f>G452</f>
        <v>0</v>
      </c>
      <c r="H451" s="11"/>
      <c r="I451" s="12"/>
    </row>
    <row r="452" spans="1:9" s="195" customFormat="1" ht="0.75" hidden="1" customHeight="1" x14ac:dyDescent="0.25">
      <c r="A452" s="335"/>
      <c r="B452" s="336"/>
      <c r="C452" s="337"/>
      <c r="D452" s="199"/>
      <c r="E452" s="10"/>
      <c r="F452" s="10"/>
      <c r="G452" s="11"/>
      <c r="H452" s="11"/>
      <c r="I452" s="12"/>
    </row>
    <row r="453" spans="1:9" s="195" customFormat="1" ht="15.75" customHeight="1" x14ac:dyDescent="0.25">
      <c r="A453" s="282"/>
      <c r="B453" s="196">
        <v>329</v>
      </c>
      <c r="C453" s="284"/>
      <c r="D453" s="197" t="s">
        <v>79</v>
      </c>
      <c r="E453" s="10"/>
      <c r="F453" s="10"/>
      <c r="G453" s="10">
        <f>G454</f>
        <v>0</v>
      </c>
      <c r="H453" s="11"/>
      <c r="I453" s="12"/>
    </row>
    <row r="454" spans="1:9" ht="15" hidden="1" customHeight="1" x14ac:dyDescent="0.25">
      <c r="A454" s="338"/>
      <c r="B454" s="339"/>
      <c r="C454" s="340"/>
      <c r="D454" s="53"/>
      <c r="E454" s="10"/>
      <c r="F454" s="11"/>
      <c r="G454" s="11"/>
      <c r="H454" s="11"/>
      <c r="I454" s="12"/>
    </row>
    <row r="455" spans="1:9" s="90" customFormat="1" ht="24.75" customHeight="1" x14ac:dyDescent="0.25">
      <c r="A455" s="160"/>
      <c r="B455" s="91">
        <v>37</v>
      </c>
      <c r="C455" s="161"/>
      <c r="D455" s="173" t="s">
        <v>98</v>
      </c>
      <c r="E455" s="87"/>
      <c r="F455" s="87"/>
      <c r="G455" s="88">
        <v>1000</v>
      </c>
      <c r="H455" s="88">
        <v>427</v>
      </c>
      <c r="I455" s="89"/>
    </row>
    <row r="456" spans="1:9" s="195" customFormat="1" hidden="1" x14ac:dyDescent="0.25">
      <c r="A456" s="282"/>
      <c r="B456" s="196"/>
      <c r="C456" s="284"/>
      <c r="D456" s="199"/>
      <c r="E456" s="10"/>
      <c r="F456" s="10"/>
      <c r="G456" s="11"/>
      <c r="H456" s="11"/>
      <c r="I456" s="12"/>
    </row>
    <row r="457" spans="1:9" ht="17.25" hidden="1" customHeight="1" x14ac:dyDescent="0.25">
      <c r="A457" s="338"/>
      <c r="B457" s="339"/>
      <c r="C457" s="340"/>
      <c r="D457" s="53"/>
      <c r="E457" s="10"/>
      <c r="F457" s="11"/>
      <c r="G457" s="11"/>
      <c r="H457" s="11"/>
      <c r="I457" s="12"/>
    </row>
    <row r="458" spans="1:9" s="121" customFormat="1" x14ac:dyDescent="0.25">
      <c r="A458" s="114" t="s">
        <v>127</v>
      </c>
      <c r="B458" s="175"/>
      <c r="C458" s="116"/>
      <c r="D458" s="176" t="s">
        <v>128</v>
      </c>
      <c r="E458" s="118"/>
      <c r="F458" s="118"/>
      <c r="G458" s="118">
        <f>G460+G464</f>
        <v>16000</v>
      </c>
      <c r="H458" s="118">
        <f>H460+H464</f>
        <v>18785</v>
      </c>
      <c r="I458" s="118"/>
    </row>
    <row r="459" spans="1:9" s="195" customFormat="1" x14ac:dyDescent="0.25">
      <c r="A459" s="347" t="s">
        <v>147</v>
      </c>
      <c r="B459" s="348"/>
      <c r="C459" s="349"/>
      <c r="D459" s="254" t="s">
        <v>148</v>
      </c>
      <c r="E459" s="10"/>
      <c r="F459" s="10"/>
      <c r="G459" s="11"/>
      <c r="H459" s="11"/>
      <c r="I459" s="12"/>
    </row>
    <row r="460" spans="1:9" s="81" customFormat="1" x14ac:dyDescent="0.25">
      <c r="A460" s="137"/>
      <c r="B460" s="150">
        <v>3</v>
      </c>
      <c r="C460" s="146"/>
      <c r="D460" s="140" t="s">
        <v>24</v>
      </c>
      <c r="E460" s="78"/>
      <c r="F460" s="78"/>
      <c r="G460" s="78">
        <f t="shared" ref="G460:G462" si="6">G461</f>
        <v>11000</v>
      </c>
      <c r="H460" s="78">
        <f>H461</f>
        <v>14404</v>
      </c>
      <c r="I460" s="78"/>
    </row>
    <row r="461" spans="1:9" s="90" customFormat="1" ht="25.5" x14ac:dyDescent="0.25">
      <c r="A461" s="83"/>
      <c r="B461" s="167">
        <v>37</v>
      </c>
      <c r="C461" s="93"/>
      <c r="D461" s="168" t="s">
        <v>129</v>
      </c>
      <c r="E461" s="87"/>
      <c r="F461" s="87"/>
      <c r="G461" s="87">
        <v>11000</v>
      </c>
      <c r="H461" s="88">
        <v>14404</v>
      </c>
      <c r="I461" s="88"/>
    </row>
    <row r="462" spans="1:9" s="195" customFormat="1" ht="24.75" customHeight="1" x14ac:dyDescent="0.25">
      <c r="A462" s="282"/>
      <c r="B462" s="211">
        <v>372</v>
      </c>
      <c r="C462" s="73"/>
      <c r="D462" s="212" t="s">
        <v>99</v>
      </c>
      <c r="E462" s="10"/>
      <c r="F462" s="10"/>
      <c r="G462" s="10">
        <f t="shared" si="6"/>
        <v>0</v>
      </c>
      <c r="H462" s="11"/>
      <c r="I462" s="12"/>
    </row>
    <row r="463" spans="1:9" hidden="1" x14ac:dyDescent="0.25">
      <c r="A463" s="332"/>
      <c r="B463" s="333"/>
      <c r="C463" s="334"/>
      <c r="D463" s="67"/>
      <c r="E463" s="10"/>
      <c r="F463" s="11"/>
      <c r="G463" s="11"/>
      <c r="H463" s="11"/>
      <c r="I463" s="12"/>
    </row>
    <row r="464" spans="1:9" s="81" customFormat="1" x14ac:dyDescent="0.25">
      <c r="A464" s="137"/>
      <c r="B464" s="150">
        <v>4</v>
      </c>
      <c r="C464" s="146"/>
      <c r="D464" s="153" t="s">
        <v>26</v>
      </c>
      <c r="E464" s="78"/>
      <c r="F464" s="78"/>
      <c r="G464" s="78">
        <f t="shared" ref="G464" si="7">G465</f>
        <v>5000</v>
      </c>
      <c r="H464" s="78">
        <f>H465</f>
        <v>4381</v>
      </c>
      <c r="I464" s="78"/>
    </row>
    <row r="465" spans="1:9" s="90" customFormat="1" ht="25.5" x14ac:dyDescent="0.25">
      <c r="A465" s="83"/>
      <c r="B465" s="167">
        <v>42</v>
      </c>
      <c r="C465" s="93"/>
      <c r="D465" s="174" t="s">
        <v>63</v>
      </c>
      <c r="E465" s="87"/>
      <c r="F465" s="87"/>
      <c r="G465" s="87">
        <v>5000</v>
      </c>
      <c r="H465" s="88">
        <v>4381</v>
      </c>
      <c r="I465" s="88"/>
    </row>
    <row r="466" spans="1:9" s="195" customFormat="1" x14ac:dyDescent="0.25">
      <c r="A466" s="282"/>
      <c r="B466" s="211"/>
      <c r="C466" s="73"/>
      <c r="D466" s="197"/>
      <c r="E466" s="10"/>
      <c r="F466" s="10"/>
      <c r="G466" s="10"/>
      <c r="H466" s="11"/>
      <c r="I466" s="12"/>
    </row>
    <row r="467" spans="1:9" hidden="1" x14ac:dyDescent="0.25">
      <c r="A467" s="332"/>
      <c r="B467" s="333"/>
      <c r="C467" s="334"/>
      <c r="D467" s="53"/>
      <c r="E467" s="10"/>
      <c r="F467" s="11"/>
      <c r="G467" s="11"/>
      <c r="H467" s="11"/>
      <c r="I467" s="12"/>
    </row>
    <row r="468" spans="1:9" s="121" customFormat="1" x14ac:dyDescent="0.25">
      <c r="A468" s="129" t="s">
        <v>130</v>
      </c>
      <c r="B468" s="175"/>
      <c r="C468" s="116"/>
      <c r="D468" s="176" t="s">
        <v>131</v>
      </c>
      <c r="E468" s="118"/>
      <c r="F468" s="118"/>
      <c r="G468" s="119"/>
      <c r="H468" s="119"/>
      <c r="I468" s="120"/>
    </row>
    <row r="469" spans="1:9" s="195" customFormat="1" x14ac:dyDescent="0.25">
      <c r="A469" s="347" t="s">
        <v>147</v>
      </c>
      <c r="B469" s="348"/>
      <c r="C469" s="349"/>
      <c r="D469" s="254" t="s">
        <v>148</v>
      </c>
      <c r="E469" s="10"/>
      <c r="F469" s="10"/>
      <c r="G469" s="11"/>
      <c r="H469" s="11"/>
      <c r="I469" s="12"/>
    </row>
    <row r="470" spans="1:9" s="81" customFormat="1" x14ac:dyDescent="0.25">
      <c r="A470" s="144"/>
      <c r="B470" s="150">
        <v>3</v>
      </c>
      <c r="C470" s="146"/>
      <c r="D470" s="140" t="s">
        <v>24</v>
      </c>
      <c r="E470" s="78"/>
      <c r="F470" s="78"/>
      <c r="G470" s="79"/>
      <c r="H470" s="79"/>
      <c r="I470" s="80"/>
    </row>
    <row r="471" spans="1:9" s="90" customFormat="1" x14ac:dyDescent="0.25">
      <c r="A471" s="92"/>
      <c r="B471" s="167">
        <v>32</v>
      </c>
      <c r="C471" s="93"/>
      <c r="D471" s="86" t="s">
        <v>43</v>
      </c>
      <c r="E471" s="87"/>
      <c r="F471" s="275"/>
      <c r="G471" s="88"/>
      <c r="H471" s="88"/>
      <c r="I471" s="89"/>
    </row>
    <row r="472" spans="1:9" s="258" customFormat="1" x14ac:dyDescent="0.25">
      <c r="A472" s="259"/>
      <c r="B472" s="260">
        <v>322</v>
      </c>
      <c r="C472" s="261"/>
      <c r="D472" s="262" t="s">
        <v>76</v>
      </c>
      <c r="E472" s="266"/>
      <c r="F472" s="266"/>
      <c r="G472" s="263"/>
      <c r="H472" s="263"/>
      <c r="I472" s="264"/>
    </row>
    <row r="473" spans="1:9" s="274" customFormat="1" x14ac:dyDescent="0.25">
      <c r="A473" s="326">
        <v>3225</v>
      </c>
      <c r="B473" s="327"/>
      <c r="C473" s="328"/>
      <c r="D473" s="67" t="s">
        <v>77</v>
      </c>
      <c r="E473" s="271"/>
      <c r="F473" s="271"/>
      <c r="G473" s="272"/>
      <c r="H473" s="272"/>
      <c r="I473" s="273"/>
    </row>
    <row r="474" spans="1:9" s="258" customFormat="1" x14ac:dyDescent="0.25">
      <c r="A474" s="329">
        <v>3227</v>
      </c>
      <c r="B474" s="330"/>
      <c r="C474" s="331"/>
      <c r="D474" s="61" t="s">
        <v>109</v>
      </c>
      <c r="E474" s="265"/>
      <c r="F474" s="255"/>
      <c r="G474" s="256"/>
      <c r="H474" s="256"/>
      <c r="I474" s="257"/>
    </row>
    <row r="475" spans="1:9" s="158" customFormat="1" x14ac:dyDescent="0.25">
      <c r="A475" s="182"/>
      <c r="B475" s="186">
        <v>329</v>
      </c>
      <c r="C475" s="179"/>
      <c r="D475" s="180" t="s">
        <v>79</v>
      </c>
      <c r="E475" s="155"/>
      <c r="F475" s="155"/>
      <c r="G475" s="156"/>
      <c r="H475" s="156"/>
      <c r="I475" s="157"/>
    </row>
    <row r="476" spans="1:9" x14ac:dyDescent="0.25">
      <c r="A476" s="332">
        <v>3299</v>
      </c>
      <c r="B476" s="333"/>
      <c r="C476" s="334"/>
      <c r="D476" s="53" t="s">
        <v>79</v>
      </c>
      <c r="E476" s="10"/>
      <c r="F476" s="11"/>
      <c r="G476" s="11"/>
      <c r="H476" s="11"/>
      <c r="I476" s="12"/>
    </row>
    <row r="477" spans="1:9" ht="36" customHeight="1" x14ac:dyDescent="0.25">
      <c r="A477" s="353"/>
      <c r="B477" s="354"/>
      <c r="C477" s="355"/>
      <c r="D477" s="214"/>
      <c r="E477" s="10"/>
      <c r="F477" s="11"/>
      <c r="G477" s="11"/>
      <c r="H477" s="11"/>
      <c r="I477" s="12"/>
    </row>
    <row r="478" spans="1:9" x14ac:dyDescent="0.25">
      <c r="A478" s="57"/>
      <c r="B478" s="66"/>
      <c r="C478" s="59"/>
      <c r="D478" s="67"/>
      <c r="E478" s="10"/>
      <c r="F478" s="11"/>
      <c r="G478" s="11"/>
      <c r="H478" s="11"/>
      <c r="I478" s="12"/>
    </row>
    <row r="479" spans="1:9" x14ac:dyDescent="0.25">
      <c r="A479" s="57"/>
      <c r="B479" s="66"/>
      <c r="C479" s="59"/>
      <c r="D479" s="67"/>
      <c r="E479" s="10"/>
      <c r="F479" s="11"/>
      <c r="G479" s="11"/>
      <c r="H479" s="11"/>
      <c r="I479" s="12"/>
    </row>
    <row r="480" spans="1:9" x14ac:dyDescent="0.25">
      <c r="A480" s="57"/>
      <c r="B480" s="66"/>
      <c r="C480" s="59"/>
      <c r="D480" s="67"/>
      <c r="E480" s="10"/>
      <c r="F480" s="11"/>
      <c r="G480" s="11"/>
      <c r="H480" s="11"/>
      <c r="I480" s="12"/>
    </row>
    <row r="481" spans="1:9" x14ac:dyDescent="0.25">
      <c r="A481" s="57"/>
      <c r="B481" s="66"/>
      <c r="C481" s="59"/>
      <c r="D481" s="67"/>
      <c r="E481" s="10"/>
      <c r="F481" s="11"/>
      <c r="G481" s="11"/>
      <c r="H481" s="11"/>
      <c r="I481" s="12"/>
    </row>
    <row r="482" spans="1:9" x14ac:dyDescent="0.25">
      <c r="A482" s="57"/>
      <c r="B482" s="66"/>
      <c r="C482" s="59"/>
      <c r="D482" s="67"/>
      <c r="E482" s="10"/>
      <c r="F482" s="11"/>
      <c r="G482" s="11"/>
      <c r="H482" s="11"/>
      <c r="I482" s="12"/>
    </row>
    <row r="483" spans="1:9" x14ac:dyDescent="0.25">
      <c r="A483" s="57"/>
      <c r="B483" s="66"/>
      <c r="C483" s="59"/>
      <c r="D483" s="67"/>
      <c r="E483" s="10"/>
      <c r="F483" s="11"/>
      <c r="G483" s="11"/>
      <c r="H483" s="11"/>
      <c r="I483" s="12"/>
    </row>
    <row r="484" spans="1:9" x14ac:dyDescent="0.25">
      <c r="A484" s="57"/>
      <c r="B484" s="66"/>
      <c r="C484" s="59"/>
      <c r="D484" s="67"/>
      <c r="E484" s="10"/>
      <c r="F484" s="11"/>
      <c r="G484" s="11"/>
      <c r="H484" s="11"/>
      <c r="I484" s="12"/>
    </row>
    <row r="485" spans="1:9" x14ac:dyDescent="0.25">
      <c r="A485" s="57"/>
      <c r="B485" s="66"/>
      <c r="C485" s="59"/>
      <c r="D485" s="67"/>
      <c r="E485" s="10"/>
      <c r="F485" s="11"/>
      <c r="G485" s="11"/>
      <c r="H485" s="11"/>
      <c r="I485" s="12"/>
    </row>
    <row r="486" spans="1:9" x14ac:dyDescent="0.25">
      <c r="A486" s="57"/>
      <c r="B486" s="66"/>
      <c r="C486" s="59"/>
      <c r="D486" s="67"/>
      <c r="E486" s="10"/>
      <c r="F486" s="11"/>
      <c r="G486" s="11"/>
      <c r="H486" s="11"/>
      <c r="I486" s="12"/>
    </row>
    <row r="487" spans="1:9" x14ac:dyDescent="0.25">
      <c r="A487" s="57"/>
      <c r="B487" s="66"/>
      <c r="C487" s="59"/>
      <c r="D487" s="67"/>
      <c r="E487" s="10"/>
      <c r="F487" s="11"/>
      <c r="G487" s="11"/>
      <c r="H487" s="11"/>
      <c r="I487" s="12"/>
    </row>
    <row r="488" spans="1:9" x14ac:dyDescent="0.25">
      <c r="A488" s="57"/>
      <c r="B488" s="66"/>
      <c r="C488" s="59"/>
      <c r="D488" s="67"/>
      <c r="E488" s="10"/>
      <c r="F488" s="11"/>
      <c r="G488" s="11"/>
      <c r="H488" s="11"/>
      <c r="I488" s="12"/>
    </row>
    <row r="489" spans="1:9" x14ac:dyDescent="0.25">
      <c r="A489" s="57"/>
      <c r="B489" s="66"/>
      <c r="C489" s="59"/>
      <c r="D489" s="67"/>
      <c r="E489" s="10"/>
      <c r="F489" s="11"/>
      <c r="G489" s="11"/>
      <c r="H489" s="11"/>
      <c r="I489" s="12"/>
    </row>
    <row r="490" spans="1:9" x14ac:dyDescent="0.25">
      <c r="A490" s="57"/>
      <c r="B490" s="66"/>
      <c r="C490" s="59"/>
      <c r="D490" s="67"/>
      <c r="E490" s="10"/>
      <c r="F490" s="11"/>
      <c r="G490" s="11"/>
      <c r="H490" s="11"/>
      <c r="I490" s="12"/>
    </row>
    <row r="491" spans="1:9" x14ac:dyDescent="0.25">
      <c r="A491" s="57"/>
      <c r="B491" s="66"/>
      <c r="C491" s="59"/>
      <c r="D491" s="67"/>
      <c r="E491" s="10"/>
      <c r="F491" s="11"/>
      <c r="G491" s="11"/>
      <c r="H491" s="11"/>
      <c r="I491" s="12"/>
    </row>
    <row r="492" spans="1:9" x14ac:dyDescent="0.25">
      <c r="A492" s="57"/>
      <c r="B492" s="66"/>
      <c r="C492" s="59"/>
      <c r="D492" s="67"/>
      <c r="E492" s="10"/>
      <c r="F492" s="11"/>
      <c r="G492" s="11"/>
      <c r="H492" s="11"/>
      <c r="I492" s="12"/>
    </row>
    <row r="493" spans="1:9" x14ac:dyDescent="0.25">
      <c r="A493" s="57"/>
      <c r="B493" s="66"/>
      <c r="C493" s="59"/>
      <c r="D493" s="67"/>
      <c r="E493" s="10"/>
      <c r="F493" s="11"/>
      <c r="G493" s="11"/>
      <c r="H493" s="11"/>
      <c r="I493" s="12"/>
    </row>
    <row r="494" spans="1:9" x14ac:dyDescent="0.25">
      <c r="A494" s="57"/>
      <c r="B494" s="66"/>
      <c r="C494" s="59"/>
      <c r="D494" s="67"/>
      <c r="E494" s="10"/>
      <c r="F494" s="11"/>
      <c r="G494" s="11"/>
      <c r="H494" s="11"/>
      <c r="I494" s="12"/>
    </row>
    <row r="495" spans="1:9" x14ac:dyDescent="0.25">
      <c r="A495" s="57"/>
      <c r="B495" s="66"/>
      <c r="C495" s="59"/>
      <c r="D495" s="67"/>
      <c r="E495" s="10"/>
      <c r="F495" s="11"/>
      <c r="G495" s="11"/>
      <c r="H495" s="11"/>
      <c r="I495" s="12"/>
    </row>
    <row r="496" spans="1:9" x14ac:dyDescent="0.25">
      <c r="A496" s="57"/>
      <c r="B496" s="66"/>
      <c r="C496" s="59"/>
      <c r="D496" s="67"/>
      <c r="E496" s="10"/>
      <c r="F496" s="11"/>
      <c r="G496" s="11"/>
      <c r="H496" s="11"/>
      <c r="I496" s="12"/>
    </row>
    <row r="497" spans="1:9" x14ac:dyDescent="0.25">
      <c r="A497" s="57"/>
      <c r="B497" s="66"/>
      <c r="C497" s="59"/>
      <c r="D497" s="67"/>
      <c r="E497" s="10"/>
      <c r="F497" s="11"/>
      <c r="G497" s="11"/>
      <c r="H497" s="11"/>
      <c r="I497" s="12"/>
    </row>
    <row r="498" spans="1:9" x14ac:dyDescent="0.25">
      <c r="A498" s="57"/>
      <c r="B498" s="66"/>
      <c r="C498" s="59"/>
      <c r="D498" s="67"/>
      <c r="E498" s="10"/>
      <c r="F498" s="11"/>
      <c r="G498" s="11"/>
      <c r="H498" s="11"/>
      <c r="I498" s="12"/>
    </row>
    <row r="499" spans="1:9" x14ac:dyDescent="0.25">
      <c r="A499" s="57"/>
      <c r="B499" s="66"/>
      <c r="C499" s="59"/>
      <c r="D499" s="67"/>
      <c r="E499" s="10"/>
      <c r="F499" s="11"/>
      <c r="G499" s="11"/>
      <c r="H499" s="11"/>
      <c r="I499" s="12"/>
    </row>
    <row r="500" spans="1:9" x14ac:dyDescent="0.25">
      <c r="A500" s="57"/>
      <c r="B500" s="66"/>
      <c r="C500" s="59"/>
      <c r="D500" s="67"/>
      <c r="E500" s="10"/>
      <c r="F500" s="11"/>
      <c r="G500" s="11"/>
      <c r="H500" s="11"/>
      <c r="I500" s="12"/>
    </row>
    <row r="501" spans="1:9" x14ac:dyDescent="0.25">
      <c r="A501" s="57"/>
      <c r="B501" s="66"/>
      <c r="C501" s="59"/>
      <c r="D501" s="67"/>
      <c r="E501" s="10"/>
      <c r="F501" s="11"/>
      <c r="G501" s="11"/>
      <c r="H501" s="11"/>
      <c r="I501" s="12"/>
    </row>
    <row r="502" spans="1:9" x14ac:dyDescent="0.25">
      <c r="A502" s="57"/>
      <c r="B502" s="66"/>
      <c r="C502" s="59"/>
      <c r="D502" s="67"/>
      <c r="E502" s="10"/>
      <c r="F502" s="11"/>
      <c r="G502" s="11"/>
      <c r="H502" s="11"/>
      <c r="I502" s="12"/>
    </row>
    <row r="503" spans="1:9" x14ac:dyDescent="0.25">
      <c r="A503" s="57"/>
      <c r="B503" s="66"/>
      <c r="C503" s="59"/>
      <c r="D503" s="67"/>
      <c r="E503" s="10"/>
      <c r="F503" s="11"/>
      <c r="G503" s="11"/>
      <c r="H503" s="11"/>
      <c r="I503" s="12"/>
    </row>
    <row r="504" spans="1:9" x14ac:dyDescent="0.25">
      <c r="A504" s="57"/>
      <c r="B504" s="66"/>
      <c r="C504" s="59"/>
      <c r="D504" s="67"/>
      <c r="E504" s="10"/>
      <c r="F504" s="11"/>
      <c r="G504" s="11"/>
      <c r="H504" s="11"/>
      <c r="I504" s="12"/>
    </row>
    <row r="505" spans="1:9" x14ac:dyDescent="0.25">
      <c r="A505" s="57"/>
      <c r="B505" s="66"/>
      <c r="C505" s="59"/>
      <c r="D505" s="67"/>
      <c r="E505" s="10"/>
      <c r="F505" s="11"/>
      <c r="G505" s="11"/>
      <c r="H505" s="11"/>
      <c r="I505" s="12"/>
    </row>
    <row r="506" spans="1:9" x14ac:dyDescent="0.25">
      <c r="A506" s="57"/>
      <c r="B506" s="66"/>
      <c r="C506" s="59"/>
      <c r="D506" s="67"/>
      <c r="E506" s="10"/>
      <c r="F506" s="11"/>
      <c r="G506" s="11"/>
      <c r="H506" s="11"/>
      <c r="I506" s="12"/>
    </row>
    <row r="507" spans="1:9" x14ac:dyDescent="0.25">
      <c r="A507" s="57"/>
      <c r="B507" s="66"/>
      <c r="C507" s="59"/>
      <c r="D507" s="67"/>
      <c r="E507" s="10"/>
      <c r="F507" s="11"/>
      <c r="G507" s="11"/>
      <c r="H507" s="11"/>
      <c r="I507" s="12"/>
    </row>
    <row r="508" spans="1:9" x14ac:dyDescent="0.25">
      <c r="A508" s="57"/>
      <c r="B508" s="66"/>
      <c r="C508" s="59"/>
      <c r="D508" s="67"/>
      <c r="E508" s="10"/>
      <c r="F508" s="11"/>
      <c r="G508" s="11"/>
      <c r="H508" s="11"/>
      <c r="I508" s="12"/>
    </row>
    <row r="509" spans="1:9" x14ac:dyDescent="0.25">
      <c r="A509" s="57"/>
      <c r="B509" s="66"/>
      <c r="C509" s="59"/>
      <c r="D509" s="67"/>
      <c r="E509" s="10"/>
      <c r="F509" s="11"/>
      <c r="G509" s="11"/>
      <c r="H509" s="11"/>
      <c r="I509" s="12"/>
    </row>
    <row r="510" spans="1:9" x14ac:dyDescent="0.25">
      <c r="A510" s="57"/>
      <c r="B510" s="66"/>
      <c r="C510" s="59"/>
      <c r="D510" s="67"/>
      <c r="E510" s="10"/>
      <c r="F510" s="11"/>
      <c r="G510" s="11"/>
      <c r="H510" s="11"/>
      <c r="I510" s="12"/>
    </row>
    <row r="511" spans="1:9" x14ac:dyDescent="0.25">
      <c r="A511" s="57"/>
      <c r="B511" s="66"/>
      <c r="C511" s="59"/>
      <c r="D511" s="67"/>
      <c r="E511" s="10"/>
      <c r="F511" s="11"/>
      <c r="G511" s="11"/>
      <c r="H511" s="11"/>
      <c r="I511" s="12"/>
    </row>
    <row r="512" spans="1:9" x14ac:dyDescent="0.25">
      <c r="A512" s="57"/>
      <c r="B512" s="66"/>
      <c r="C512" s="59"/>
      <c r="D512" s="67"/>
      <c r="E512" s="10"/>
      <c r="F512" s="11"/>
      <c r="G512" s="11"/>
      <c r="H512" s="11"/>
      <c r="I512" s="12"/>
    </row>
    <row r="513" spans="1:9" x14ac:dyDescent="0.25">
      <c r="A513" s="57"/>
      <c r="B513" s="66"/>
      <c r="C513" s="59"/>
      <c r="D513" s="67"/>
      <c r="E513" s="10"/>
      <c r="F513" s="11"/>
      <c r="G513" s="11"/>
      <c r="H513" s="11"/>
      <c r="I513" s="12"/>
    </row>
    <row r="514" spans="1:9" x14ac:dyDescent="0.25">
      <c r="A514" s="377"/>
      <c r="B514" s="378"/>
      <c r="C514" s="379"/>
      <c r="D514" s="34"/>
      <c r="E514" s="10"/>
      <c r="F514" s="11"/>
      <c r="G514" s="11"/>
      <c r="H514" s="11"/>
      <c r="I514" s="12"/>
    </row>
    <row r="515" spans="1:9" x14ac:dyDescent="0.25">
      <c r="A515" s="380"/>
      <c r="B515" s="381"/>
      <c r="C515" s="382"/>
      <c r="D515" s="35"/>
      <c r="E515" s="10"/>
      <c r="F515" s="11"/>
      <c r="G515" s="11"/>
      <c r="H515" s="11"/>
      <c r="I515" s="11"/>
    </row>
    <row r="516" spans="1:9" ht="14.25" customHeight="1" x14ac:dyDescent="0.25">
      <c r="A516" s="380"/>
      <c r="B516" s="381"/>
      <c r="C516" s="382"/>
      <c r="D516" s="35"/>
      <c r="E516" s="10"/>
      <c r="F516" s="11"/>
      <c r="G516" s="11"/>
      <c r="H516" s="11"/>
      <c r="I516" s="11"/>
    </row>
    <row r="517" spans="1:9" ht="15" customHeight="1" x14ac:dyDescent="0.25">
      <c r="A517" s="347"/>
      <c r="B517" s="348"/>
      <c r="C517" s="349"/>
      <c r="D517" s="49"/>
      <c r="E517" s="10"/>
      <c r="F517" s="11"/>
      <c r="G517" s="11"/>
      <c r="H517" s="11"/>
      <c r="I517" s="12"/>
    </row>
    <row r="518" spans="1:9" x14ac:dyDescent="0.25">
      <c r="A518" s="383"/>
      <c r="B518" s="384"/>
      <c r="C518" s="385"/>
      <c r="D518" s="34"/>
      <c r="E518" s="10"/>
      <c r="F518" s="11"/>
      <c r="G518" s="11"/>
      <c r="H518" s="11"/>
      <c r="I518" s="12"/>
    </row>
    <row r="519" spans="1:9" x14ac:dyDescent="0.25">
      <c r="A519" s="377"/>
      <c r="B519" s="378"/>
      <c r="C519" s="379"/>
      <c r="D519" s="34"/>
      <c r="E519" s="10"/>
      <c r="F519" s="11"/>
      <c r="G519" s="11"/>
      <c r="H519" s="11"/>
      <c r="I519" s="12"/>
    </row>
    <row r="520" spans="1:9" ht="15" customHeight="1" x14ac:dyDescent="0.25">
      <c r="A520" s="347"/>
      <c r="B520" s="348"/>
      <c r="C520" s="349"/>
      <c r="D520" s="49"/>
      <c r="E520" s="10"/>
      <c r="F520" s="11"/>
      <c r="G520" s="11"/>
      <c r="H520" s="11"/>
      <c r="I520" s="12"/>
    </row>
    <row r="521" spans="1:9" x14ac:dyDescent="0.25">
      <c r="A521" s="383"/>
      <c r="B521" s="384"/>
      <c r="C521" s="385"/>
      <c r="D521" s="34"/>
      <c r="E521" s="10"/>
      <c r="F521" s="11"/>
      <c r="G521" s="11"/>
      <c r="H521" s="11"/>
      <c r="I521" s="12"/>
    </row>
    <row r="522" spans="1:9" x14ac:dyDescent="0.25">
      <c r="A522" s="377"/>
      <c r="B522" s="378"/>
      <c r="C522" s="379"/>
      <c r="D522" s="34"/>
      <c r="E522" s="10"/>
      <c r="F522" s="11"/>
      <c r="G522" s="11"/>
      <c r="H522" s="11"/>
      <c r="I522" s="12"/>
    </row>
  </sheetData>
  <mergeCells count="205">
    <mergeCell ref="A377:C377"/>
    <mergeCell ref="A379:C379"/>
    <mergeCell ref="A387:C387"/>
    <mergeCell ref="A459:C459"/>
    <mergeCell ref="A469:C469"/>
    <mergeCell ref="A207:C207"/>
    <mergeCell ref="A305:C305"/>
    <mergeCell ref="A286:C286"/>
    <mergeCell ref="A362:C362"/>
    <mergeCell ref="A247:C247"/>
    <mergeCell ref="A381:C381"/>
    <mergeCell ref="A384:C384"/>
    <mergeCell ref="A418:C418"/>
    <mergeCell ref="A419:C419"/>
    <mergeCell ref="A342:C342"/>
    <mergeCell ref="A415:C415"/>
    <mergeCell ref="A428:C428"/>
    <mergeCell ref="A448:C448"/>
    <mergeCell ref="A280:C280"/>
    <mergeCell ref="A234:C234"/>
    <mergeCell ref="A238:C238"/>
    <mergeCell ref="A240:C240"/>
    <mergeCell ref="A217:C217"/>
    <mergeCell ref="A221:C221"/>
    <mergeCell ref="A192:C192"/>
    <mergeCell ref="A230:C230"/>
    <mergeCell ref="A251:C251"/>
    <mergeCell ref="A268:C268"/>
    <mergeCell ref="A206:C206"/>
    <mergeCell ref="A204:C204"/>
    <mergeCell ref="A209:C209"/>
    <mergeCell ref="A210:C210"/>
    <mergeCell ref="A211:C211"/>
    <mergeCell ref="A212:C212"/>
    <mergeCell ref="A213:C213"/>
    <mergeCell ref="A214:C214"/>
    <mergeCell ref="A215:C215"/>
    <mergeCell ref="A216:C216"/>
    <mergeCell ref="A198:C198"/>
    <mergeCell ref="A199:C199"/>
    <mergeCell ref="A201:C201"/>
    <mergeCell ref="A202:C202"/>
    <mergeCell ref="A203:C203"/>
    <mergeCell ref="A205:C205"/>
    <mergeCell ref="A219:C219"/>
    <mergeCell ref="A224:C224"/>
    <mergeCell ref="A227:C227"/>
    <mergeCell ref="A220:C220"/>
    <mergeCell ref="A177:C177"/>
    <mergeCell ref="A158:C158"/>
    <mergeCell ref="A101:C101"/>
    <mergeCell ref="A122:C122"/>
    <mergeCell ref="A124:C124"/>
    <mergeCell ref="A126:C126"/>
    <mergeCell ref="A127:C127"/>
    <mergeCell ref="A130:C130"/>
    <mergeCell ref="A185:C185"/>
    <mergeCell ref="A179:C179"/>
    <mergeCell ref="A176:C176"/>
    <mergeCell ref="A52:C52"/>
    <mergeCell ref="A57:C57"/>
    <mergeCell ref="A113:C113"/>
    <mergeCell ref="A114:C114"/>
    <mergeCell ref="A172:C172"/>
    <mergeCell ref="A173:C173"/>
    <mergeCell ref="A174:C174"/>
    <mergeCell ref="A175:C175"/>
    <mergeCell ref="A58:C58"/>
    <mergeCell ref="A112:C112"/>
    <mergeCell ref="A161:C161"/>
    <mergeCell ref="A160:C160"/>
    <mergeCell ref="A159:C159"/>
    <mergeCell ref="A141:C141"/>
    <mergeCell ref="A145:C145"/>
    <mergeCell ref="A148:C148"/>
    <mergeCell ref="A165:C165"/>
    <mergeCell ref="A118:C118"/>
    <mergeCell ref="A133:C133"/>
    <mergeCell ref="A78:C78"/>
    <mergeCell ref="A1:I1"/>
    <mergeCell ref="A3:I3"/>
    <mergeCell ref="A5:C5"/>
    <mergeCell ref="A8:C8"/>
    <mergeCell ref="A9:C9"/>
    <mergeCell ref="A6:C6"/>
    <mergeCell ref="A7:C7"/>
    <mergeCell ref="A178:C178"/>
    <mergeCell ref="A51:C51"/>
    <mergeCell ref="A60:C60"/>
    <mergeCell ref="A61:C61"/>
    <mergeCell ref="A72:C72"/>
    <mergeCell ref="A79:C79"/>
    <mergeCell ref="A88:C88"/>
    <mergeCell ref="A146:C146"/>
    <mergeCell ref="A152:C152"/>
    <mergeCell ref="A154:C154"/>
    <mergeCell ref="A156:C156"/>
    <mergeCell ref="A169:C169"/>
    <mergeCell ref="A131:C131"/>
    <mergeCell ref="A137:C137"/>
    <mergeCell ref="A139:C139"/>
    <mergeCell ref="A44:C44"/>
    <mergeCell ref="A56:C56"/>
    <mergeCell ref="A522:C522"/>
    <mergeCell ref="A515:C515"/>
    <mergeCell ref="A516:C516"/>
    <mergeCell ref="A517:C517"/>
    <mergeCell ref="A518:C518"/>
    <mergeCell ref="A520:C520"/>
    <mergeCell ref="A519:C519"/>
    <mergeCell ref="A521:C521"/>
    <mergeCell ref="A514:C514"/>
    <mergeCell ref="A477:C477"/>
    <mergeCell ref="A427:C427"/>
    <mergeCell ref="A257:C257"/>
    <mergeCell ref="A183:C183"/>
    <mergeCell ref="A189:C189"/>
    <mergeCell ref="A197:C197"/>
    <mergeCell ref="A10:C10"/>
    <mergeCell ref="A40:C40"/>
    <mergeCell ref="A47:C47"/>
    <mergeCell ref="A43:C43"/>
    <mergeCell ref="A45:C45"/>
    <mergeCell ref="A46:C46"/>
    <mergeCell ref="A16:C16"/>
    <mergeCell ref="A17:C17"/>
    <mergeCell ref="A18:C18"/>
    <mergeCell ref="A19:C19"/>
    <mergeCell ref="A12:C12"/>
    <mergeCell ref="A62:C62"/>
    <mergeCell ref="A92:C92"/>
    <mergeCell ref="A94:C94"/>
    <mergeCell ref="A96:C96"/>
    <mergeCell ref="A100:C100"/>
    <mergeCell ref="A48:C48"/>
    <mergeCell ref="A50:C50"/>
    <mergeCell ref="A222:C222"/>
    <mergeCell ref="A223:C223"/>
    <mergeCell ref="A256:C256"/>
    <mergeCell ref="A263:C263"/>
    <mergeCell ref="A265:C265"/>
    <mergeCell ref="A266:C266"/>
    <mergeCell ref="A272:C272"/>
    <mergeCell ref="A241:C241"/>
    <mergeCell ref="A244:C244"/>
    <mergeCell ref="A246:C246"/>
    <mergeCell ref="A249:C249"/>
    <mergeCell ref="A255:C255"/>
    <mergeCell ref="A285:C285"/>
    <mergeCell ref="A288:C288"/>
    <mergeCell ref="A289:C289"/>
    <mergeCell ref="A290:C290"/>
    <mergeCell ref="A291:C291"/>
    <mergeCell ref="A273:C273"/>
    <mergeCell ref="A274:C274"/>
    <mergeCell ref="A276:C276"/>
    <mergeCell ref="A278:C278"/>
    <mergeCell ref="A284:C284"/>
    <mergeCell ref="A298:C298"/>
    <mergeCell ref="A299:C299"/>
    <mergeCell ref="A300:C300"/>
    <mergeCell ref="A301:C301"/>
    <mergeCell ref="A302:C302"/>
    <mergeCell ref="A292:C292"/>
    <mergeCell ref="A293:C293"/>
    <mergeCell ref="A295:C295"/>
    <mergeCell ref="A296:C296"/>
    <mergeCell ref="A297:C297"/>
    <mergeCell ref="A398:C398"/>
    <mergeCell ref="A401:C401"/>
    <mergeCell ref="A403:C403"/>
    <mergeCell ref="A411:C411"/>
    <mergeCell ref="A413:C413"/>
    <mergeCell ref="A303:C303"/>
    <mergeCell ref="A306:C306"/>
    <mergeCell ref="A346:C346"/>
    <mergeCell ref="A347:C347"/>
    <mergeCell ref="A354:C354"/>
    <mergeCell ref="A348:C348"/>
    <mergeCell ref="A350:C350"/>
    <mergeCell ref="A372:C372"/>
    <mergeCell ref="A394:C394"/>
    <mergeCell ref="A407:C407"/>
    <mergeCell ref="A375:C375"/>
    <mergeCell ref="A385:C385"/>
    <mergeCell ref="A356:C356"/>
    <mergeCell ref="A358:C358"/>
    <mergeCell ref="A363:C363"/>
    <mergeCell ref="A365:C365"/>
    <mergeCell ref="A366:C366"/>
    <mergeCell ref="A367:C367"/>
    <mergeCell ref="A370:C370"/>
    <mergeCell ref="A473:C473"/>
    <mergeCell ref="A474:C474"/>
    <mergeCell ref="A476:C476"/>
    <mergeCell ref="A452:C452"/>
    <mergeCell ref="A454:C454"/>
    <mergeCell ref="A457:C457"/>
    <mergeCell ref="A463:C463"/>
    <mergeCell ref="A467:C467"/>
    <mergeCell ref="A437:C437"/>
    <mergeCell ref="A438:C438"/>
    <mergeCell ref="A440:C440"/>
    <mergeCell ref="A441:C441"/>
    <mergeCell ref="A443:C443"/>
  </mergeCells>
  <pageMargins left="0.11811023622047245" right="0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2023-12-20T09:55:46Z</cp:lastPrinted>
  <dcterms:created xsi:type="dcterms:W3CDTF">2022-08-12T12:51:27Z</dcterms:created>
  <dcterms:modified xsi:type="dcterms:W3CDTF">2023-12-20T09:55:48Z</dcterms:modified>
</cp:coreProperties>
</file>