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343C4AF-2A4E-4260-9CFE-6ECA2E43387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440" windowHeight="1204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s="1"/>
  <c r="E256" i="9"/>
  <c r="M255" i="9"/>
  <c r="L255" i="9"/>
  <c r="F255" i="9"/>
  <c r="B255" i="9" s="1"/>
  <c r="E255" i="9"/>
  <c r="M254" i="9"/>
  <c r="L254" i="9"/>
  <c r="F254" i="9" s="1"/>
  <c r="B254" i="9" s="1"/>
  <c r="E254" i="9"/>
  <c r="M253" i="9"/>
  <c r="L253" i="9"/>
  <c r="F253" i="9" s="1"/>
  <c r="E253" i="9"/>
  <c r="B253" i="9"/>
  <c r="M252" i="9"/>
  <c r="L252" i="9"/>
  <c r="F252" i="9" s="1"/>
  <c r="E252" i="9"/>
  <c r="B252" i="9" s="1"/>
  <c r="M251" i="9"/>
  <c r="L251" i="9"/>
  <c r="F251" i="9"/>
  <c r="B251" i="9" s="1"/>
  <c r="E251" i="9"/>
  <c r="M250" i="9"/>
  <c r="L250" i="9"/>
  <c r="F250" i="9" s="1"/>
  <c r="B250" i="9" s="1"/>
  <c r="E250" i="9"/>
  <c r="M249" i="9"/>
  <c r="L249" i="9"/>
  <c r="F249" i="9" s="1"/>
  <c r="B249" i="9" s="1"/>
  <c r="E249" i="9"/>
  <c r="M248" i="9"/>
  <c r="L248" i="9"/>
  <c r="F248" i="9" s="1"/>
  <c r="E248" i="9"/>
  <c r="M247" i="9"/>
  <c r="L247" i="9"/>
  <c r="F247" i="9"/>
  <c r="B247" i="9" s="1"/>
  <c r="E247" i="9"/>
  <c r="M246" i="9"/>
  <c r="L246" i="9"/>
  <c r="F246" i="9" s="1"/>
  <c r="E246" i="9"/>
  <c r="B246" i="9" s="1"/>
  <c r="M245" i="9"/>
  <c r="L245" i="9"/>
  <c r="E245" i="9"/>
  <c r="M244" i="9"/>
  <c r="L244" i="9"/>
  <c r="F244" i="9" s="1"/>
  <c r="E244" i="9"/>
  <c r="B244" i="9" s="1"/>
  <c r="M243" i="9"/>
  <c r="L243" i="9"/>
  <c r="F243" i="9"/>
  <c r="B243" i="9" s="1"/>
  <c r="E243" i="9"/>
  <c r="M242" i="9"/>
  <c r="L242" i="9"/>
  <c r="F242" i="9" s="1"/>
  <c r="E242" i="9"/>
  <c r="M241" i="9"/>
  <c r="L241" i="9"/>
  <c r="F241" i="9" s="1"/>
  <c r="B241" i="9" s="1"/>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H225" i="9"/>
  <c r="G225" i="9"/>
  <c r="E225" i="9" s="1"/>
  <c r="B225" i="9" s="1"/>
  <c r="F225" i="9"/>
  <c r="M224" i="9"/>
  <c r="L224" i="9"/>
  <c r="F224" i="9" s="1"/>
  <c r="E224" i="9"/>
  <c r="M223" i="9"/>
  <c r="L223" i="9"/>
  <c r="F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F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H82" i="9"/>
  <c r="G82" i="9"/>
  <c r="E82" i="9" s="1"/>
  <c r="F82" i="9"/>
  <c r="H81" i="9"/>
  <c r="G81" i="9"/>
  <c r="E81" i="9" s="1"/>
  <c r="B81" i="9" s="1"/>
  <c r="F81" i="9"/>
  <c r="H80" i="9"/>
  <c r="G80" i="9"/>
  <c r="F80" i="9"/>
  <c r="E80" i="9"/>
  <c r="B80" i="9" s="1"/>
  <c r="H79" i="9"/>
  <c r="G79" i="9"/>
  <c r="F79" i="9"/>
  <c r="E79" i="9"/>
  <c r="H78" i="9"/>
  <c r="G78" i="9"/>
  <c r="F78" i="9"/>
  <c r="E78" i="9"/>
  <c r="H77" i="9"/>
  <c r="G77" i="9"/>
  <c r="F77" i="9"/>
  <c r="H76" i="9"/>
  <c r="E76" i="9" s="1"/>
  <c r="G76" i="9"/>
  <c r="F76" i="9"/>
  <c r="B76" i="9"/>
  <c r="H75" i="9"/>
  <c r="G75" i="9"/>
  <c r="F75" i="9"/>
  <c r="E75" i="9"/>
  <c r="B75" i="9" s="1"/>
  <c r="H74" i="9"/>
  <c r="G74" i="9"/>
  <c r="E74" i="9" s="1"/>
  <c r="F74" i="9"/>
  <c r="H73" i="9"/>
  <c r="G73" i="9"/>
  <c r="F73" i="9"/>
  <c r="H72" i="9"/>
  <c r="G72" i="9"/>
  <c r="E72" i="9" s="1"/>
  <c r="B72" i="9" s="1"/>
  <c r="F72" i="9"/>
  <c r="H71" i="9"/>
  <c r="G71" i="9"/>
  <c r="F71" i="9"/>
  <c r="E71" i="9"/>
  <c r="B71" i="9" s="1"/>
  <c r="H70" i="9"/>
  <c r="G70" i="9"/>
  <c r="F70" i="9"/>
  <c r="E70" i="9"/>
  <c r="H69" i="9"/>
  <c r="G69" i="9"/>
  <c r="F69" i="9"/>
  <c r="H68" i="9"/>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E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F44" i="9"/>
  <c r="H43" i="9"/>
  <c r="E43" i="9" s="1"/>
  <c r="B43" i="9" s="1"/>
  <c r="G43" i="9"/>
  <c r="F43" i="9"/>
  <c r="H42" i="9"/>
  <c r="G42" i="9"/>
  <c r="F42" i="9"/>
  <c r="H41" i="9"/>
  <c r="G41" i="9"/>
  <c r="E41" i="9" s="1"/>
  <c r="B41" i="9" s="1"/>
  <c r="F41" i="9"/>
  <c r="H40" i="9"/>
  <c r="G40" i="9"/>
  <c r="F40" i="9"/>
  <c r="H39" i="9"/>
  <c r="E39" i="9" s="1"/>
  <c r="B39" i="9" s="1"/>
  <c r="G39" i="9"/>
  <c r="F39" i="9"/>
  <c r="H38" i="9"/>
  <c r="E38" i="9" s="1"/>
  <c r="B38" i="9" s="1"/>
  <c r="G38" i="9"/>
  <c r="F38" i="9"/>
  <c r="H37" i="9"/>
  <c r="G37" i="9"/>
  <c r="F37" i="9"/>
  <c r="H36" i="9"/>
  <c r="G36" i="9"/>
  <c r="F36" i="9"/>
  <c r="H35" i="9"/>
  <c r="G35" i="9"/>
  <c r="F35" i="9"/>
  <c r="E35" i="9"/>
  <c r="B35" i="9" s="1"/>
  <c r="H34" i="9"/>
  <c r="E34" i="9" s="1"/>
  <c r="G34" i="9"/>
  <c r="F34" i="9"/>
  <c r="H33" i="9"/>
  <c r="G33" i="9"/>
  <c r="F33" i="9"/>
  <c r="H32" i="9"/>
  <c r="G32" i="9"/>
  <c r="E32" i="9" s="1"/>
  <c r="B32" i="9" s="1"/>
  <c r="F32" i="9"/>
  <c r="H31" i="9"/>
  <c r="G31" i="9"/>
  <c r="F31" i="9"/>
  <c r="E31" i="9"/>
  <c r="B31" i="9" s="1"/>
  <c r="H30" i="9"/>
  <c r="G30" i="9"/>
  <c r="F30" i="9"/>
  <c r="H29" i="9"/>
  <c r="G29" i="9"/>
  <c r="F29" i="9"/>
  <c r="H28" i="9"/>
  <c r="G28" i="9"/>
  <c r="F28" i="9"/>
  <c r="H27" i="9"/>
  <c r="G27" i="9"/>
  <c r="F27" i="9"/>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I3" i="9"/>
  <c r="H3" i="9"/>
  <c r="G3" i="9"/>
  <c r="D101" i="8"/>
  <c r="D95" i="8"/>
  <c r="D90" i="8"/>
  <c r="D85" i="8"/>
  <c r="D80" i="8"/>
  <c r="D75" i="8"/>
  <c r="D70" i="8"/>
  <c r="D65" i="8"/>
  <c r="D60" i="8"/>
  <c r="D55" i="8"/>
  <c r="D49" i="8" s="1"/>
  <c r="D50" i="8"/>
  <c r="D44" i="8"/>
  <c r="D43" i="8"/>
  <c r="D36" i="8"/>
  <c r="D26" i="8"/>
  <c r="D24" i="8" s="1"/>
  <c r="C1499" i="1" s="1"/>
  <c r="D18" i="8"/>
  <c r="D8" i="8"/>
  <c r="D6" i="8" s="1"/>
  <c r="C1481" i="1" s="1"/>
  <c r="E44" i="7"/>
  <c r="D44" i="7"/>
  <c r="E39" i="7"/>
  <c r="D39" i="7"/>
  <c r="D38" i="7" s="1"/>
  <c r="E38" i="7"/>
  <c r="E30" i="7"/>
  <c r="D30" i="7"/>
  <c r="E23" i="7"/>
  <c r="E22" i="7" s="1"/>
  <c r="D23" i="7"/>
  <c r="D22" i="7" s="1"/>
  <c r="E7" i="7"/>
  <c r="E6" i="7" s="1"/>
  <c r="D7" i="7"/>
  <c r="D6" i="7"/>
  <c r="E5"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C1409" i="1" s="1"/>
  <c r="G1409" i="1"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F246" i="5" s="1"/>
  <c r="D246" i="5"/>
  <c r="E245" i="5"/>
  <c r="D1222" i="1" s="1"/>
  <c r="F244" i="5"/>
  <c r="F243" i="5"/>
  <c r="F242" i="5"/>
  <c r="E242" i="5"/>
  <c r="D242" i="5"/>
  <c r="F241" i="5"/>
  <c r="F240" i="5"/>
  <c r="E239" i="5"/>
  <c r="E238" i="5" s="1"/>
  <c r="E237" i="5" s="1"/>
  <c r="I23" i="3"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F180" i="5" s="1"/>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4" i="4" s="1"/>
  <c r="F132" i="4"/>
  <c r="F131" i="4"/>
  <c r="F130" i="4"/>
  <c r="F129" i="4"/>
  <c r="F128" i="4"/>
  <c r="E128" i="4"/>
  <c r="D128" i="4"/>
  <c r="F127" i="4"/>
  <c r="F126" i="4"/>
  <c r="F125" i="4"/>
  <c r="E125" i="4"/>
  <c r="E124" i="4" s="1"/>
  <c r="D120" i="1"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C1519" i="1"/>
  <c r="H1519" i="1" s="1"/>
  <c r="H1516" i="1"/>
  <c r="G1516" i="1"/>
  <c r="C1516" i="1"/>
  <c r="G1515" i="1"/>
  <c r="C1515" i="1"/>
  <c r="H1515" i="1" s="1"/>
  <c r="C1514" i="1"/>
  <c r="H1513" i="1"/>
  <c r="C1513" i="1"/>
  <c r="G1513" i="1" s="1"/>
  <c r="H1512" i="1"/>
  <c r="G1512" i="1"/>
  <c r="C1512" i="1"/>
  <c r="G1511" i="1"/>
  <c r="C1511" i="1"/>
  <c r="H1511" i="1" s="1"/>
  <c r="C1510" i="1"/>
  <c r="G1509" i="1"/>
  <c r="C1509" i="1"/>
  <c r="H1509" i="1" s="1"/>
  <c r="H1508" i="1"/>
  <c r="G1508" i="1"/>
  <c r="C1508" i="1"/>
  <c r="G1507" i="1"/>
  <c r="C1507" i="1"/>
  <c r="H1507" i="1" s="1"/>
  <c r="C1506" i="1"/>
  <c r="H1505" i="1"/>
  <c r="G1505" i="1"/>
  <c r="C1505" i="1"/>
  <c r="H1504" i="1"/>
  <c r="G1504" i="1"/>
  <c r="C1504" i="1"/>
  <c r="C1503" i="1"/>
  <c r="H1503" i="1" s="1"/>
  <c r="C1502" i="1"/>
  <c r="C1501" i="1"/>
  <c r="H1501" i="1" s="1"/>
  <c r="H1500" i="1"/>
  <c r="G1500" i="1"/>
  <c r="C1500" i="1"/>
  <c r="C1498" i="1"/>
  <c r="H1497" i="1"/>
  <c r="G1497" i="1"/>
  <c r="C1497" i="1"/>
  <c r="H1496" i="1"/>
  <c r="G1496" i="1"/>
  <c r="C1496" i="1"/>
  <c r="G1495" i="1"/>
  <c r="C1495" i="1"/>
  <c r="H1495" i="1" s="1"/>
  <c r="C1494" i="1"/>
  <c r="H1493" i="1"/>
  <c r="G1493" i="1"/>
  <c r="C1493" i="1"/>
  <c r="C1492" i="1"/>
  <c r="H1492" i="1" s="1"/>
  <c r="C1491" i="1"/>
  <c r="H1491" i="1" s="1"/>
  <c r="C1490" i="1"/>
  <c r="C1489" i="1"/>
  <c r="H1489" i="1" s="1"/>
  <c r="H1488" i="1"/>
  <c r="G1488" i="1"/>
  <c r="C1488" i="1"/>
  <c r="C1487" i="1"/>
  <c r="H1487" i="1" s="1"/>
  <c r="C1486" i="1"/>
  <c r="H1485" i="1"/>
  <c r="C1485" i="1"/>
  <c r="G1485" i="1" s="1"/>
  <c r="C1484" i="1"/>
  <c r="G1484" i="1" s="1"/>
  <c r="C1482" i="1"/>
  <c r="H1480" i="1"/>
  <c r="G1480" i="1"/>
  <c r="C1480" i="1"/>
  <c r="H1479" i="1"/>
  <c r="D1479" i="1"/>
  <c r="C1479" i="1"/>
  <c r="D1478" i="1"/>
  <c r="C1478" i="1"/>
  <c r="H1477" i="1"/>
  <c r="D1477" i="1"/>
  <c r="C1477" i="1"/>
  <c r="D1476" i="1"/>
  <c r="C1476" i="1"/>
  <c r="D1475" i="1"/>
  <c r="G1475" i="1" s="1"/>
  <c r="C1475" i="1"/>
  <c r="H1475" i="1" s="1"/>
  <c r="D1474" i="1"/>
  <c r="C1474" i="1"/>
  <c r="D1473" i="1"/>
  <c r="H1473" i="1" s="1"/>
  <c r="C1473" i="1"/>
  <c r="D1472" i="1"/>
  <c r="C1472" i="1"/>
  <c r="D1471" i="1"/>
  <c r="C1471" i="1"/>
  <c r="G1470" i="1"/>
  <c r="D1470" i="1"/>
  <c r="H1470" i="1" s="1"/>
  <c r="C1470" i="1"/>
  <c r="H1469" i="1"/>
  <c r="G1469" i="1"/>
  <c r="D1469" i="1"/>
  <c r="C1469" i="1"/>
  <c r="D1468" i="1"/>
  <c r="J1468" i="1" s="1"/>
  <c r="C1468" i="1"/>
  <c r="H1467" i="1"/>
  <c r="G1467" i="1"/>
  <c r="I1467" i="1" s="1"/>
  <c r="D1467" i="1"/>
  <c r="J1467" i="1" s="1"/>
  <c r="C1467" i="1"/>
  <c r="D1466" i="1"/>
  <c r="C1466" i="1"/>
  <c r="H1465" i="1"/>
  <c r="G1465" i="1"/>
  <c r="I1465" i="1" s="1"/>
  <c r="D1465" i="1"/>
  <c r="J1465" i="1" s="1"/>
  <c r="C1465" i="1"/>
  <c r="D1464" i="1"/>
  <c r="C1464" i="1"/>
  <c r="J1464" i="1" s="1"/>
  <c r="H1463" i="1"/>
  <c r="G1463" i="1"/>
  <c r="I1463" i="1" s="1"/>
  <c r="D1463" i="1"/>
  <c r="J1463" i="1" s="1"/>
  <c r="C1463" i="1"/>
  <c r="D1462" i="1"/>
  <c r="C1462" i="1"/>
  <c r="D1461" i="1"/>
  <c r="C1461" i="1"/>
  <c r="H1460" i="1"/>
  <c r="G1460" i="1"/>
  <c r="D1460" i="1"/>
  <c r="J1460" i="1" s="1"/>
  <c r="C1460" i="1"/>
  <c r="J1459" i="1"/>
  <c r="D1459" i="1"/>
  <c r="C1459" i="1"/>
  <c r="H1458" i="1"/>
  <c r="G1458" i="1"/>
  <c r="D1458" i="1"/>
  <c r="J1458" i="1" s="1"/>
  <c r="C1458" i="1"/>
  <c r="J1457" i="1"/>
  <c r="D1457" i="1"/>
  <c r="C1457" i="1"/>
  <c r="D1456" i="1"/>
  <c r="C1456" i="1"/>
  <c r="H1456" i="1" s="1"/>
  <c r="J1455" i="1"/>
  <c r="D1455" i="1"/>
  <c r="C1455" i="1"/>
  <c r="D1454" i="1"/>
  <c r="C1454" i="1"/>
  <c r="D1453" i="1"/>
  <c r="H1452" i="1"/>
  <c r="G1452" i="1"/>
  <c r="D1452" i="1"/>
  <c r="J1452" i="1" s="1"/>
  <c r="C1452" i="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D1445" i="1"/>
  <c r="C1445" i="1"/>
  <c r="G1445" i="1" s="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D1434" i="1"/>
  <c r="C1434" i="1"/>
  <c r="D1433" i="1"/>
  <c r="C1433" i="1"/>
  <c r="G1433" i="1" s="1"/>
  <c r="H1432" i="1"/>
  <c r="D1432" i="1"/>
  <c r="C1432" i="1"/>
  <c r="G1432" i="1" s="1"/>
  <c r="H1431" i="1"/>
  <c r="D1431" i="1"/>
  <c r="C1431" i="1"/>
  <c r="G1431" i="1" s="1"/>
  <c r="D1430" i="1"/>
  <c r="C1430" i="1"/>
  <c r="D1429" i="1"/>
  <c r="C1429" i="1"/>
  <c r="G1429" i="1" s="1"/>
  <c r="H1428" i="1"/>
  <c r="D1428" i="1"/>
  <c r="C1428" i="1"/>
  <c r="G1428" i="1" s="1"/>
  <c r="H1427" i="1"/>
  <c r="D1427" i="1"/>
  <c r="C1427" i="1"/>
  <c r="G1427" i="1" s="1"/>
  <c r="D1426" i="1"/>
  <c r="C1426" i="1"/>
  <c r="D1425" i="1"/>
  <c r="C1425" i="1"/>
  <c r="G1425" i="1" s="1"/>
  <c r="H1424" i="1"/>
  <c r="D1424" i="1"/>
  <c r="C1424" i="1"/>
  <c r="G1424" i="1" s="1"/>
  <c r="H1423" i="1"/>
  <c r="D1423" i="1"/>
  <c r="C1423" i="1"/>
  <c r="G1423" i="1" s="1"/>
  <c r="D1422" i="1"/>
  <c r="C1422" i="1"/>
  <c r="D1421" i="1"/>
  <c r="C1421" i="1"/>
  <c r="G1421" i="1" s="1"/>
  <c r="D1420" i="1"/>
  <c r="C1420" i="1"/>
  <c r="G1420" i="1" s="1"/>
  <c r="H1419" i="1"/>
  <c r="D1419" i="1"/>
  <c r="C1419" i="1"/>
  <c r="G1419" i="1" s="1"/>
  <c r="D1418" i="1"/>
  <c r="C1418" i="1"/>
  <c r="D1417" i="1"/>
  <c r="C1417" i="1"/>
  <c r="G1417" i="1" s="1"/>
  <c r="H1416" i="1"/>
  <c r="D1416" i="1"/>
  <c r="C1416" i="1"/>
  <c r="G1416" i="1" s="1"/>
  <c r="H1415" i="1"/>
  <c r="D1415" i="1"/>
  <c r="C1415" i="1"/>
  <c r="G1415" i="1" s="1"/>
  <c r="D1414" i="1"/>
  <c r="C1414" i="1"/>
  <c r="D1413" i="1"/>
  <c r="C1413" i="1"/>
  <c r="G1413" i="1" s="1"/>
  <c r="H1412" i="1"/>
  <c r="D1412" i="1"/>
  <c r="C1412" i="1"/>
  <c r="G1412" i="1" s="1"/>
  <c r="D1411" i="1"/>
  <c r="C1411" i="1"/>
  <c r="G1411" i="1" s="1"/>
  <c r="D1410" i="1"/>
  <c r="C1410" i="1"/>
  <c r="D1409" i="1"/>
  <c r="D1408" i="1"/>
  <c r="H1407" i="1"/>
  <c r="D1407" i="1"/>
  <c r="C1407" i="1"/>
  <c r="G1407" i="1" s="1"/>
  <c r="D1406" i="1"/>
  <c r="C1406" i="1"/>
  <c r="D1405" i="1"/>
  <c r="C1405" i="1"/>
  <c r="G1405" i="1" s="1"/>
  <c r="H1404" i="1"/>
  <c r="D1404" i="1"/>
  <c r="C1404" i="1"/>
  <c r="G1404" i="1" s="1"/>
  <c r="H1403" i="1"/>
  <c r="D1403" i="1"/>
  <c r="C1403" i="1"/>
  <c r="G1403" i="1" s="1"/>
  <c r="D1402" i="1"/>
  <c r="C1402" i="1"/>
  <c r="D1401" i="1"/>
  <c r="C1401" i="1"/>
  <c r="G1401" i="1" s="1"/>
  <c r="H1400" i="1"/>
  <c r="D1400" i="1"/>
  <c r="C1400" i="1"/>
  <c r="G1400" i="1" s="1"/>
  <c r="H1399" i="1"/>
  <c r="D1399" i="1"/>
  <c r="C1399" i="1"/>
  <c r="G1399" i="1" s="1"/>
  <c r="D1398" i="1"/>
  <c r="C1398" i="1"/>
  <c r="D1397" i="1"/>
  <c r="C1397" i="1"/>
  <c r="G1397" i="1" s="1"/>
  <c r="H1396" i="1"/>
  <c r="D1396" i="1"/>
  <c r="C1396" i="1"/>
  <c r="G1396" i="1" s="1"/>
  <c r="H1395" i="1"/>
  <c r="D1395" i="1"/>
  <c r="C1395" i="1"/>
  <c r="G1395" i="1" s="1"/>
  <c r="D1394" i="1"/>
  <c r="C1394" i="1"/>
  <c r="D1393" i="1"/>
  <c r="C1393" i="1"/>
  <c r="G1393" i="1" s="1"/>
  <c r="H1392" i="1"/>
  <c r="D1392" i="1"/>
  <c r="C1392" i="1"/>
  <c r="G1392" i="1" s="1"/>
  <c r="H1391" i="1"/>
  <c r="D1391" i="1"/>
  <c r="C1391" i="1"/>
  <c r="G1391" i="1" s="1"/>
  <c r="D1390" i="1"/>
  <c r="C1390" i="1"/>
  <c r="D1389" i="1"/>
  <c r="C1389" i="1"/>
  <c r="G1389" i="1" s="1"/>
  <c r="H1388" i="1"/>
  <c r="D1388" i="1"/>
  <c r="C1388" i="1"/>
  <c r="G1388" i="1" s="1"/>
  <c r="H1387" i="1"/>
  <c r="D1387" i="1"/>
  <c r="C1387" i="1"/>
  <c r="G1387" i="1" s="1"/>
  <c r="D1386" i="1"/>
  <c r="C1386" i="1"/>
  <c r="D1385" i="1"/>
  <c r="C1385" i="1"/>
  <c r="G1385" i="1" s="1"/>
  <c r="H1384" i="1"/>
  <c r="D1384" i="1"/>
  <c r="C1384" i="1"/>
  <c r="G1384" i="1" s="1"/>
  <c r="D1382" i="1"/>
  <c r="C1382" i="1"/>
  <c r="G1382" i="1" s="1"/>
  <c r="H1381" i="1"/>
  <c r="D1381" i="1"/>
  <c r="C1381" i="1"/>
  <c r="G1381" i="1" s="1"/>
  <c r="H1380" i="1"/>
  <c r="D1380" i="1"/>
  <c r="C1380" i="1"/>
  <c r="G1380" i="1" s="1"/>
  <c r="D1379" i="1"/>
  <c r="C1379" i="1"/>
  <c r="D1378" i="1"/>
  <c r="C1378" i="1"/>
  <c r="G1378" i="1" s="1"/>
  <c r="H1377" i="1"/>
  <c r="D1377" i="1"/>
  <c r="C1377" i="1"/>
  <c r="G1377" i="1" s="1"/>
  <c r="H1376" i="1"/>
  <c r="D1376" i="1"/>
  <c r="C1376" i="1"/>
  <c r="G1376" i="1" s="1"/>
  <c r="D1375" i="1"/>
  <c r="C1375" i="1"/>
  <c r="D1374" i="1"/>
  <c r="C1374" i="1"/>
  <c r="G1374" i="1" s="1"/>
  <c r="H1373" i="1"/>
  <c r="D1373" i="1"/>
  <c r="C1373" i="1"/>
  <c r="G1373" i="1" s="1"/>
  <c r="H1372" i="1"/>
  <c r="D1372" i="1"/>
  <c r="C1372" i="1"/>
  <c r="G1372" i="1" s="1"/>
  <c r="D1371" i="1"/>
  <c r="C1371" i="1"/>
  <c r="D1370" i="1"/>
  <c r="C1370" i="1"/>
  <c r="G1370" i="1" s="1"/>
  <c r="H1369" i="1"/>
  <c r="D1369" i="1"/>
  <c r="C1369" i="1"/>
  <c r="G1369" i="1" s="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H1344" i="1"/>
  <c r="D1344" i="1"/>
  <c r="C1344" i="1"/>
  <c r="G1344" i="1" s="1"/>
  <c r="D1343" i="1"/>
  <c r="C1343" i="1"/>
  <c r="D1342" i="1"/>
  <c r="C1342" i="1"/>
  <c r="G1342" i="1" s="1"/>
  <c r="H1341" i="1"/>
  <c r="D1341" i="1"/>
  <c r="C1341" i="1"/>
  <c r="G1341" i="1" s="1"/>
  <c r="H1340" i="1"/>
  <c r="D1340" i="1"/>
  <c r="C1340" i="1"/>
  <c r="G1340" i="1" s="1"/>
  <c r="D1339" i="1"/>
  <c r="C1339" i="1"/>
  <c r="D1338" i="1"/>
  <c r="C1338" i="1"/>
  <c r="G1338" i="1" s="1"/>
  <c r="H1337" i="1"/>
  <c r="D1337" i="1"/>
  <c r="C1337" i="1"/>
  <c r="G1337" i="1" s="1"/>
  <c r="H1336" i="1"/>
  <c r="D1336" i="1"/>
  <c r="C1336" i="1"/>
  <c r="G1336" i="1" s="1"/>
  <c r="D1335" i="1"/>
  <c r="C1335" i="1"/>
  <c r="D1334" i="1"/>
  <c r="C1334" i="1"/>
  <c r="G1334" i="1" s="1"/>
  <c r="H1333" i="1"/>
  <c r="D1333" i="1"/>
  <c r="C1333" i="1"/>
  <c r="G1333" i="1" s="1"/>
  <c r="H1332" i="1"/>
  <c r="D1332" i="1"/>
  <c r="C1332" i="1"/>
  <c r="G1332" i="1" s="1"/>
  <c r="D1331" i="1"/>
  <c r="G1331" i="1" s="1"/>
  <c r="C1331" i="1"/>
  <c r="H1331" i="1" s="1"/>
  <c r="D1330" i="1"/>
  <c r="G1330" i="1" s="1"/>
  <c r="C1330" i="1"/>
  <c r="D1329" i="1"/>
  <c r="G1329" i="1" s="1"/>
  <c r="C1329" i="1"/>
  <c r="H1329" i="1" s="1"/>
  <c r="D1328" i="1"/>
  <c r="G1328" i="1" s="1"/>
  <c r="C1328" i="1"/>
  <c r="D1327" i="1"/>
  <c r="G1327" i="1" s="1"/>
  <c r="C1327" i="1"/>
  <c r="H1327" i="1" s="1"/>
  <c r="D1326" i="1"/>
  <c r="G1326" i="1" s="1"/>
  <c r="C1326" i="1"/>
  <c r="D1325" i="1"/>
  <c r="G1325" i="1" s="1"/>
  <c r="C1325" i="1"/>
  <c r="H1325" i="1" s="1"/>
  <c r="D1324" i="1"/>
  <c r="G1324" i="1" s="1"/>
  <c r="C1324" i="1"/>
  <c r="D1323" i="1"/>
  <c r="G1323" i="1" s="1"/>
  <c r="C1323" i="1"/>
  <c r="H1323" i="1" s="1"/>
  <c r="D1322" i="1"/>
  <c r="G1322" i="1" s="1"/>
  <c r="C1322" i="1"/>
  <c r="D1321" i="1"/>
  <c r="G1321" i="1" s="1"/>
  <c r="C1321" i="1"/>
  <c r="H1321" i="1" s="1"/>
  <c r="D1320" i="1"/>
  <c r="G1320" i="1" s="1"/>
  <c r="C1320" i="1"/>
  <c r="D1319" i="1"/>
  <c r="G1319" i="1" s="1"/>
  <c r="C1319" i="1"/>
  <c r="H1319" i="1" s="1"/>
  <c r="D1318" i="1"/>
  <c r="G1318" i="1" s="1"/>
  <c r="C1318" i="1"/>
  <c r="D1317" i="1"/>
  <c r="G1317" i="1" s="1"/>
  <c r="C1317" i="1"/>
  <c r="H1317" i="1" s="1"/>
  <c r="D1316" i="1"/>
  <c r="G1316" i="1" s="1"/>
  <c r="C1316" i="1"/>
  <c r="D1315" i="1"/>
  <c r="G1315" i="1" s="1"/>
  <c r="C1315" i="1"/>
  <c r="H1315" i="1" s="1"/>
  <c r="D1314" i="1"/>
  <c r="G1314" i="1" s="1"/>
  <c r="C1314" i="1"/>
  <c r="D1313" i="1"/>
  <c r="G1313" i="1" s="1"/>
  <c r="C1313" i="1"/>
  <c r="H1313" i="1" s="1"/>
  <c r="D1312" i="1"/>
  <c r="G1312" i="1" s="1"/>
  <c r="C1312" i="1"/>
  <c r="D1311" i="1"/>
  <c r="G1311" i="1" s="1"/>
  <c r="C1311" i="1"/>
  <c r="H1311" i="1" s="1"/>
  <c r="D1310" i="1"/>
  <c r="G1310" i="1" s="1"/>
  <c r="C1310" i="1"/>
  <c r="D1309" i="1"/>
  <c r="G1309" i="1" s="1"/>
  <c r="C1309" i="1"/>
  <c r="H1309" i="1" s="1"/>
  <c r="D1308" i="1"/>
  <c r="G1308" i="1" s="1"/>
  <c r="C1308" i="1"/>
  <c r="D1307" i="1"/>
  <c r="G1307" i="1" s="1"/>
  <c r="C1307" i="1"/>
  <c r="H1307" i="1" s="1"/>
  <c r="D1306" i="1"/>
  <c r="G1306" i="1" s="1"/>
  <c r="C1306" i="1"/>
  <c r="D1305" i="1"/>
  <c r="G1305" i="1" s="1"/>
  <c r="C1305" i="1"/>
  <c r="H1305" i="1" s="1"/>
  <c r="D1304" i="1"/>
  <c r="G1304" i="1" s="1"/>
  <c r="C1304" i="1"/>
  <c r="D1303" i="1"/>
  <c r="G1303" i="1" s="1"/>
  <c r="C1303" i="1"/>
  <c r="H1303" i="1" s="1"/>
  <c r="D1302" i="1"/>
  <c r="G1302" i="1" s="1"/>
  <c r="C1302" i="1"/>
  <c r="D1301" i="1"/>
  <c r="G1301" i="1" s="1"/>
  <c r="C1301" i="1"/>
  <c r="H1301" i="1" s="1"/>
  <c r="D1300" i="1"/>
  <c r="G1300" i="1" s="1"/>
  <c r="C1300" i="1"/>
  <c r="D1299" i="1"/>
  <c r="D1298" i="1"/>
  <c r="G1298" i="1" s="1"/>
  <c r="C1298" i="1"/>
  <c r="H1298" i="1" s="1"/>
  <c r="D1297" i="1"/>
  <c r="G1297" i="1" s="1"/>
  <c r="C1297" i="1"/>
  <c r="D1296" i="1"/>
  <c r="G1296" i="1" s="1"/>
  <c r="C1296" i="1"/>
  <c r="H1296" i="1" s="1"/>
  <c r="D1295" i="1"/>
  <c r="G1295" i="1" s="1"/>
  <c r="C1295" i="1"/>
  <c r="D1294" i="1"/>
  <c r="G1294" i="1" s="1"/>
  <c r="C1294" i="1"/>
  <c r="H1294" i="1" s="1"/>
  <c r="D1293" i="1"/>
  <c r="G1293" i="1" s="1"/>
  <c r="C1293" i="1"/>
  <c r="D1292" i="1"/>
  <c r="G1292" i="1" s="1"/>
  <c r="C1292" i="1"/>
  <c r="H1292" i="1" s="1"/>
  <c r="D1291" i="1"/>
  <c r="G1291" i="1" s="1"/>
  <c r="C1291" i="1"/>
  <c r="D1290" i="1"/>
  <c r="G1290" i="1" s="1"/>
  <c r="C1290" i="1"/>
  <c r="H1290" i="1" s="1"/>
  <c r="D1289" i="1"/>
  <c r="G1289" i="1" s="1"/>
  <c r="C1289" i="1"/>
  <c r="D1288" i="1"/>
  <c r="G1288" i="1" s="1"/>
  <c r="C1288" i="1"/>
  <c r="H1288" i="1" s="1"/>
  <c r="D1287" i="1"/>
  <c r="G1287" i="1" s="1"/>
  <c r="C1287" i="1"/>
  <c r="D1286" i="1"/>
  <c r="G1286" i="1" s="1"/>
  <c r="C1286" i="1"/>
  <c r="H1286" i="1" s="1"/>
  <c r="D1285" i="1"/>
  <c r="G1285" i="1" s="1"/>
  <c r="C1285" i="1"/>
  <c r="D1284" i="1"/>
  <c r="G1284" i="1" s="1"/>
  <c r="C1284" i="1"/>
  <c r="H1284" i="1" s="1"/>
  <c r="D1283" i="1"/>
  <c r="G1283" i="1" s="1"/>
  <c r="C1283" i="1"/>
  <c r="D1282" i="1"/>
  <c r="G1282" i="1" s="1"/>
  <c r="C1282" i="1"/>
  <c r="H1282" i="1" s="1"/>
  <c r="D1281" i="1"/>
  <c r="G1281" i="1" s="1"/>
  <c r="C1281" i="1"/>
  <c r="D1280" i="1"/>
  <c r="G1280" i="1" s="1"/>
  <c r="C1280" i="1"/>
  <c r="H1280" i="1" s="1"/>
  <c r="D1279" i="1"/>
  <c r="G1279" i="1" s="1"/>
  <c r="C1279" i="1"/>
  <c r="D1278" i="1"/>
  <c r="C1278" i="1"/>
  <c r="H1278" i="1" s="1"/>
  <c r="D1277" i="1"/>
  <c r="G1277" i="1" s="1"/>
  <c r="C1277" i="1"/>
  <c r="D1276" i="1"/>
  <c r="G1276" i="1" s="1"/>
  <c r="C1276" i="1"/>
  <c r="H1276" i="1" s="1"/>
  <c r="D1275" i="1"/>
  <c r="G1275" i="1" s="1"/>
  <c r="C1275" i="1"/>
  <c r="D1274" i="1"/>
  <c r="G1274" i="1" s="1"/>
  <c r="C1274" i="1"/>
  <c r="H1274" i="1" s="1"/>
  <c r="D1273" i="1"/>
  <c r="G1273" i="1" s="1"/>
  <c r="C1273" i="1"/>
  <c r="D1272" i="1"/>
  <c r="G1272" i="1" s="1"/>
  <c r="C1272" i="1"/>
  <c r="H1272" i="1" s="1"/>
  <c r="D1271" i="1"/>
  <c r="C1271" i="1"/>
  <c r="D1270" i="1"/>
  <c r="G1270" i="1" s="1"/>
  <c r="C1270" i="1"/>
  <c r="H1270" i="1" s="1"/>
  <c r="D1269" i="1"/>
  <c r="G1269" i="1" s="1"/>
  <c r="C1269" i="1"/>
  <c r="D1268" i="1"/>
  <c r="G1268" i="1" s="1"/>
  <c r="C1268" i="1"/>
  <c r="H1268" i="1" s="1"/>
  <c r="D1267" i="1"/>
  <c r="G1267" i="1" s="1"/>
  <c r="C1267" i="1"/>
  <c r="D1266" i="1"/>
  <c r="G1266" i="1" s="1"/>
  <c r="C1266" i="1"/>
  <c r="H1266" i="1" s="1"/>
  <c r="D1265" i="1"/>
  <c r="G1265" i="1" s="1"/>
  <c r="C1265" i="1"/>
  <c r="D1264" i="1"/>
  <c r="C1264" i="1"/>
  <c r="H1264" i="1" s="1"/>
  <c r="D1263" i="1"/>
  <c r="G1263" i="1" s="1"/>
  <c r="C1263" i="1"/>
  <c r="D1262" i="1"/>
  <c r="G1262" i="1" s="1"/>
  <c r="C1262" i="1"/>
  <c r="H1262" i="1" s="1"/>
  <c r="D1261" i="1"/>
  <c r="G1261" i="1" s="1"/>
  <c r="C1261" i="1"/>
  <c r="D1260" i="1"/>
  <c r="G1260" i="1" s="1"/>
  <c r="C1260" i="1"/>
  <c r="H1260" i="1" s="1"/>
  <c r="D1259" i="1"/>
  <c r="G1259" i="1" s="1"/>
  <c r="C1259" i="1"/>
  <c r="D1258" i="1"/>
  <c r="G1258" i="1" s="1"/>
  <c r="C1258" i="1"/>
  <c r="H1258" i="1" s="1"/>
  <c r="D1257" i="1"/>
  <c r="G1257" i="1" s="1"/>
  <c r="C1257" i="1"/>
  <c r="D1256" i="1"/>
  <c r="G1256" i="1" s="1"/>
  <c r="C1256" i="1"/>
  <c r="H1256" i="1" s="1"/>
  <c r="D1255" i="1"/>
  <c r="G1255" i="1" s="1"/>
  <c r="C1255" i="1"/>
  <c r="D1254" i="1"/>
  <c r="G1254" i="1" s="1"/>
  <c r="C1254" i="1"/>
  <c r="H1254" i="1" s="1"/>
  <c r="D1253" i="1"/>
  <c r="G1253" i="1" s="1"/>
  <c r="C1253" i="1"/>
  <c r="D1252" i="1"/>
  <c r="G1252" i="1" s="1"/>
  <c r="C1252" i="1"/>
  <c r="H1252" i="1" s="1"/>
  <c r="D1251" i="1"/>
  <c r="G1251" i="1" s="1"/>
  <c r="C1251" i="1"/>
  <c r="D1250" i="1"/>
  <c r="G1250" i="1" s="1"/>
  <c r="C1250" i="1"/>
  <c r="H1250" i="1" s="1"/>
  <c r="D1249" i="1"/>
  <c r="G1249" i="1" s="1"/>
  <c r="C1249" i="1"/>
  <c r="D1248" i="1"/>
  <c r="G1248" i="1" s="1"/>
  <c r="C1248" i="1"/>
  <c r="H1248" i="1" s="1"/>
  <c r="D1247" i="1"/>
  <c r="G1247" i="1" s="1"/>
  <c r="C1247" i="1"/>
  <c r="D1246" i="1"/>
  <c r="G1246" i="1" s="1"/>
  <c r="C1246" i="1"/>
  <c r="H1246" i="1" s="1"/>
  <c r="D1245" i="1"/>
  <c r="G1245" i="1" s="1"/>
  <c r="C1245" i="1"/>
  <c r="D1244" i="1"/>
  <c r="C1244" i="1"/>
  <c r="H1244" i="1" s="1"/>
  <c r="D1243" i="1"/>
  <c r="G1243" i="1" s="1"/>
  <c r="C1243" i="1"/>
  <c r="D1242" i="1"/>
  <c r="G1242" i="1" s="1"/>
  <c r="C1242" i="1"/>
  <c r="H1242" i="1" s="1"/>
  <c r="D1241" i="1"/>
  <c r="C1241" i="1"/>
  <c r="D1240" i="1"/>
  <c r="G1240" i="1" s="1"/>
  <c r="C1240" i="1"/>
  <c r="H1240" i="1" s="1"/>
  <c r="D1239" i="1"/>
  <c r="G1239" i="1" s="1"/>
  <c r="C1239" i="1"/>
  <c r="D1238" i="1"/>
  <c r="G1238" i="1" s="1"/>
  <c r="C1238" i="1"/>
  <c r="H1238" i="1" s="1"/>
  <c r="D1237" i="1"/>
  <c r="C1237" i="1"/>
  <c r="D1236" i="1"/>
  <c r="G1236" i="1" s="1"/>
  <c r="C1236" i="1"/>
  <c r="D1235" i="1"/>
  <c r="D1234" i="1"/>
  <c r="G1234" i="1" s="1"/>
  <c r="C1234" i="1"/>
  <c r="H1234" i="1" s="1"/>
  <c r="D1233" i="1"/>
  <c r="G1233" i="1" s="1"/>
  <c r="C1233" i="1"/>
  <c r="D1232" i="1"/>
  <c r="C1232" i="1"/>
  <c r="D1231" i="1"/>
  <c r="G1231" i="1" s="1"/>
  <c r="C1231" i="1"/>
  <c r="D1230" i="1"/>
  <c r="G1230" i="1" s="1"/>
  <c r="C1230" i="1"/>
  <c r="H1230" i="1" s="1"/>
  <c r="D1229" i="1"/>
  <c r="G1229" i="1" s="1"/>
  <c r="C1229" i="1"/>
  <c r="D1228" i="1"/>
  <c r="G1228" i="1" s="1"/>
  <c r="C1228" i="1"/>
  <c r="H1228" i="1" s="1"/>
  <c r="D1227" i="1"/>
  <c r="G1227" i="1" s="1"/>
  <c r="C1227" i="1"/>
  <c r="D1226" i="1"/>
  <c r="G1226" i="1" s="1"/>
  <c r="C1226" i="1"/>
  <c r="H1226" i="1" s="1"/>
  <c r="D1225" i="1"/>
  <c r="G1225" i="1" s="1"/>
  <c r="C1225" i="1"/>
  <c r="D1224" i="1"/>
  <c r="G1224" i="1" s="1"/>
  <c r="C1224" i="1"/>
  <c r="H1224" i="1" s="1"/>
  <c r="D1223" i="1"/>
  <c r="C1223" i="1"/>
  <c r="D1221" i="1"/>
  <c r="G1221" i="1" s="1"/>
  <c r="C1221" i="1"/>
  <c r="H1221" i="1" s="1"/>
  <c r="D1220" i="1"/>
  <c r="G1220" i="1" s="1"/>
  <c r="C1220" i="1"/>
  <c r="D1219" i="1"/>
  <c r="G1219" i="1" s="1"/>
  <c r="C1219" i="1"/>
  <c r="H1219" i="1" s="1"/>
  <c r="D1218" i="1"/>
  <c r="G1218" i="1" s="1"/>
  <c r="C1218" i="1"/>
  <c r="D1217" i="1"/>
  <c r="C1217" i="1"/>
  <c r="H1217" i="1" s="1"/>
  <c r="D1216" i="1"/>
  <c r="C1216" i="1"/>
  <c r="D1213" i="1"/>
  <c r="G1213" i="1" s="1"/>
  <c r="C1213" i="1"/>
  <c r="D1212" i="1"/>
  <c r="G1212" i="1" s="1"/>
  <c r="C1212" i="1"/>
  <c r="H1212" i="1" s="1"/>
  <c r="D1211" i="1"/>
  <c r="G1211" i="1" s="1"/>
  <c r="C1211" i="1"/>
  <c r="D1210" i="1"/>
  <c r="G1210" i="1" s="1"/>
  <c r="C1210" i="1"/>
  <c r="H1210" i="1" s="1"/>
  <c r="D1209" i="1"/>
  <c r="G1209" i="1" s="1"/>
  <c r="C1209" i="1"/>
  <c r="D1208" i="1"/>
  <c r="G1208" i="1" s="1"/>
  <c r="C1208" i="1"/>
  <c r="H1208" i="1" s="1"/>
  <c r="D1207" i="1"/>
  <c r="G1207" i="1" s="1"/>
  <c r="C1207" i="1"/>
  <c r="D1206" i="1"/>
  <c r="G1206" i="1" s="1"/>
  <c r="C1206" i="1"/>
  <c r="H1206" i="1" s="1"/>
  <c r="D1205" i="1"/>
  <c r="G1205" i="1" s="1"/>
  <c r="C1205" i="1"/>
  <c r="D1204" i="1"/>
  <c r="G1204" i="1" s="1"/>
  <c r="C1204" i="1"/>
  <c r="H1204" i="1" s="1"/>
  <c r="D1203" i="1"/>
  <c r="G1203" i="1" s="1"/>
  <c r="C1203" i="1"/>
  <c r="D1202" i="1"/>
  <c r="G1202" i="1" s="1"/>
  <c r="C1202" i="1"/>
  <c r="H1202" i="1" s="1"/>
  <c r="D1201" i="1"/>
  <c r="G1201" i="1" s="1"/>
  <c r="C1201" i="1"/>
  <c r="D1200" i="1"/>
  <c r="G1200" i="1" s="1"/>
  <c r="C1200" i="1"/>
  <c r="H1200" i="1" s="1"/>
  <c r="D1199" i="1"/>
  <c r="G1199" i="1" s="1"/>
  <c r="C1199" i="1"/>
  <c r="D1198" i="1"/>
  <c r="G1198" i="1" s="1"/>
  <c r="C1198" i="1"/>
  <c r="H1198" i="1" s="1"/>
  <c r="D1197" i="1"/>
  <c r="G1197" i="1" s="1"/>
  <c r="C1197" i="1"/>
  <c r="D1196" i="1"/>
  <c r="G1196" i="1" s="1"/>
  <c r="C1196" i="1"/>
  <c r="H1196" i="1" s="1"/>
  <c r="D1195" i="1"/>
  <c r="G1195" i="1" s="1"/>
  <c r="C1195" i="1"/>
  <c r="D1194" i="1"/>
  <c r="G1194" i="1" s="1"/>
  <c r="C1194" i="1"/>
  <c r="H1194" i="1" s="1"/>
  <c r="D1193" i="1"/>
  <c r="G1193" i="1" s="1"/>
  <c r="C1193" i="1"/>
  <c r="D1192" i="1"/>
  <c r="G1192" i="1" s="1"/>
  <c r="C1192" i="1"/>
  <c r="H1192" i="1" s="1"/>
  <c r="D1191" i="1"/>
  <c r="G1191" i="1" s="1"/>
  <c r="C1191" i="1"/>
  <c r="D1190" i="1"/>
  <c r="G1190" i="1" s="1"/>
  <c r="C1190" i="1"/>
  <c r="H1190" i="1" s="1"/>
  <c r="D1189" i="1"/>
  <c r="G1189" i="1" s="1"/>
  <c r="C1189" i="1"/>
  <c r="D1188" i="1"/>
  <c r="G1188" i="1" s="1"/>
  <c r="C1188" i="1"/>
  <c r="H1188" i="1" s="1"/>
  <c r="D1187" i="1"/>
  <c r="G1187" i="1" s="1"/>
  <c r="C1187" i="1"/>
  <c r="D1186" i="1"/>
  <c r="G1186" i="1" s="1"/>
  <c r="C1186" i="1"/>
  <c r="H1186" i="1" s="1"/>
  <c r="D1185" i="1"/>
  <c r="G1185" i="1" s="1"/>
  <c r="C1185" i="1"/>
  <c r="D1184" i="1"/>
  <c r="G1184" i="1" s="1"/>
  <c r="C1184" i="1"/>
  <c r="H1184" i="1" s="1"/>
  <c r="D1183" i="1"/>
  <c r="G1183" i="1" s="1"/>
  <c r="C1183" i="1"/>
  <c r="D1182" i="1"/>
  <c r="G1182" i="1" s="1"/>
  <c r="C1182" i="1"/>
  <c r="H1182" i="1" s="1"/>
  <c r="D1181" i="1"/>
  <c r="G1181" i="1" s="1"/>
  <c r="C1181" i="1"/>
  <c r="D1180" i="1"/>
  <c r="G1180" i="1" s="1"/>
  <c r="C1180" i="1"/>
  <c r="H1180" i="1" s="1"/>
  <c r="D1179" i="1"/>
  <c r="G1179" i="1" s="1"/>
  <c r="C1179" i="1"/>
  <c r="D1178" i="1"/>
  <c r="G1178" i="1" s="1"/>
  <c r="C1178" i="1"/>
  <c r="H1178" i="1" s="1"/>
  <c r="G1177" i="1"/>
  <c r="D1177" i="1"/>
  <c r="C1177" i="1"/>
  <c r="H1177" i="1" s="1"/>
  <c r="G1176" i="1"/>
  <c r="D1176" i="1"/>
  <c r="C1176" i="1"/>
  <c r="D1175" i="1"/>
  <c r="G1175" i="1" s="1"/>
  <c r="C1175" i="1"/>
  <c r="D1174" i="1"/>
  <c r="G1174" i="1" s="1"/>
  <c r="C1174" i="1"/>
  <c r="H1174" i="1" s="1"/>
  <c r="G1173" i="1"/>
  <c r="D1173" i="1"/>
  <c r="C1173" i="1"/>
  <c r="H1173" i="1" s="1"/>
  <c r="G1172" i="1"/>
  <c r="D1172" i="1"/>
  <c r="C1172" i="1"/>
  <c r="D1171" i="1"/>
  <c r="G1171" i="1" s="1"/>
  <c r="C1171" i="1"/>
  <c r="D1170" i="1"/>
  <c r="G1170" i="1" s="1"/>
  <c r="C1170" i="1"/>
  <c r="H1170" i="1" s="1"/>
  <c r="G1169" i="1"/>
  <c r="D1169" i="1"/>
  <c r="C1169" i="1"/>
  <c r="H1169" i="1" s="1"/>
  <c r="G1168" i="1"/>
  <c r="D1168" i="1"/>
  <c r="H1168" i="1" s="1"/>
  <c r="C1168" i="1"/>
  <c r="D1167" i="1"/>
  <c r="D1166" i="1"/>
  <c r="H1166" i="1" s="1"/>
  <c r="C1166" i="1"/>
  <c r="D1165" i="1"/>
  <c r="C1165" i="1"/>
  <c r="G1165" i="1" s="1"/>
  <c r="D1164" i="1"/>
  <c r="C1164" i="1"/>
  <c r="D1163" i="1"/>
  <c r="C1163" i="1"/>
  <c r="G1162" i="1"/>
  <c r="D1162" i="1"/>
  <c r="H1162" i="1" s="1"/>
  <c r="C1162" i="1"/>
  <c r="G1161" i="1"/>
  <c r="D1161" i="1"/>
  <c r="H1161" i="1" s="1"/>
  <c r="C1161" i="1"/>
  <c r="D1160" i="1"/>
  <c r="C1160" i="1"/>
  <c r="D1159" i="1"/>
  <c r="H1159" i="1" s="1"/>
  <c r="C1159" i="1"/>
  <c r="G1158" i="1"/>
  <c r="D1158" i="1"/>
  <c r="H1158" i="1" s="1"/>
  <c r="C1158" i="1"/>
  <c r="D1157" i="1"/>
  <c r="H1157" i="1" s="1"/>
  <c r="C1157" i="1"/>
  <c r="D1156" i="1"/>
  <c r="C1156" i="1"/>
  <c r="D1155" i="1"/>
  <c r="C1155" i="1"/>
  <c r="C1154" i="1"/>
  <c r="D1151" i="1"/>
  <c r="C1151" i="1"/>
  <c r="D1150" i="1"/>
  <c r="C1150" i="1"/>
  <c r="D1149" i="1"/>
  <c r="H1149" i="1" s="1"/>
  <c r="C1149" i="1"/>
  <c r="D1148" i="1"/>
  <c r="G1147" i="1"/>
  <c r="D1147" i="1"/>
  <c r="H1147" i="1" s="1"/>
  <c r="C1147" i="1"/>
  <c r="D1146" i="1"/>
  <c r="C1146" i="1"/>
  <c r="D1145" i="1"/>
  <c r="H1145" i="1" s="1"/>
  <c r="C1145" i="1"/>
  <c r="G1144" i="1"/>
  <c r="D1144" i="1"/>
  <c r="H1144" i="1" s="1"/>
  <c r="C1144" i="1"/>
  <c r="G1143" i="1"/>
  <c r="D1143" i="1"/>
  <c r="H1143" i="1" s="1"/>
  <c r="C1143" i="1"/>
  <c r="D1142" i="1"/>
  <c r="C1142" i="1"/>
  <c r="D1141" i="1"/>
  <c r="H1141" i="1" s="1"/>
  <c r="C1141" i="1"/>
  <c r="G1140" i="1"/>
  <c r="D1140" i="1"/>
  <c r="H1140" i="1" s="1"/>
  <c r="C1140" i="1"/>
  <c r="G1139" i="1"/>
  <c r="D1139" i="1"/>
  <c r="H1139" i="1" s="1"/>
  <c r="C1139" i="1"/>
  <c r="D1138" i="1"/>
  <c r="C1138" i="1"/>
  <c r="D1137" i="1"/>
  <c r="C1137" i="1"/>
  <c r="G1136" i="1"/>
  <c r="D1136" i="1"/>
  <c r="H1136" i="1" s="1"/>
  <c r="C1136" i="1"/>
  <c r="G1135" i="1"/>
  <c r="D1135" i="1"/>
  <c r="H1135" i="1" s="1"/>
  <c r="C1135" i="1"/>
  <c r="D1134" i="1"/>
  <c r="C1134" i="1"/>
  <c r="D1133" i="1"/>
  <c r="H1133" i="1" s="1"/>
  <c r="C1133" i="1"/>
  <c r="G1132" i="1"/>
  <c r="D1132" i="1"/>
  <c r="H1132" i="1" s="1"/>
  <c r="C1132" i="1"/>
  <c r="G1131" i="1"/>
  <c r="D1131" i="1"/>
  <c r="H1131" i="1" s="1"/>
  <c r="C1131" i="1"/>
  <c r="D1130" i="1"/>
  <c r="C1130" i="1"/>
  <c r="D1129" i="1"/>
  <c r="H1129" i="1" s="1"/>
  <c r="C1129" i="1"/>
  <c r="G1128" i="1"/>
  <c r="D1128" i="1"/>
  <c r="H1128" i="1" s="1"/>
  <c r="C1128" i="1"/>
  <c r="G1127" i="1"/>
  <c r="D1127" i="1"/>
  <c r="H1127" i="1" s="1"/>
  <c r="C1127" i="1"/>
  <c r="D1126" i="1"/>
  <c r="C1126" i="1"/>
  <c r="D1125" i="1"/>
  <c r="H1125" i="1" s="1"/>
  <c r="C1125" i="1"/>
  <c r="D1123" i="1"/>
  <c r="C1123" i="1"/>
  <c r="D1122" i="1"/>
  <c r="H1122" i="1" s="1"/>
  <c r="C1122" i="1"/>
  <c r="G1121" i="1"/>
  <c r="D1121" i="1"/>
  <c r="H1121" i="1" s="1"/>
  <c r="C1121" i="1"/>
  <c r="G1120" i="1"/>
  <c r="D1120" i="1"/>
  <c r="H1120" i="1" s="1"/>
  <c r="C1120" i="1"/>
  <c r="D1119" i="1"/>
  <c r="C1119" i="1"/>
  <c r="D1118" i="1"/>
  <c r="H1118" i="1" s="1"/>
  <c r="C1118" i="1"/>
  <c r="G1117" i="1"/>
  <c r="D1117" i="1"/>
  <c r="H1117" i="1" s="1"/>
  <c r="C1117" i="1"/>
  <c r="G1116" i="1"/>
  <c r="D1116" i="1"/>
  <c r="H1116" i="1" s="1"/>
  <c r="C1116" i="1"/>
  <c r="D1115" i="1"/>
  <c r="C1115" i="1"/>
  <c r="D1114" i="1"/>
  <c r="H1114" i="1" s="1"/>
  <c r="C1114" i="1"/>
  <c r="G1113" i="1"/>
  <c r="D1113" i="1"/>
  <c r="H1113" i="1" s="1"/>
  <c r="C1113" i="1"/>
  <c r="D1112" i="1"/>
  <c r="D1111" i="1"/>
  <c r="H1111" i="1" s="1"/>
  <c r="C1111" i="1"/>
  <c r="G1110" i="1"/>
  <c r="D1110" i="1"/>
  <c r="H1110" i="1" s="1"/>
  <c r="C1110" i="1"/>
  <c r="G1109" i="1"/>
  <c r="D1109" i="1"/>
  <c r="H1109" i="1" s="1"/>
  <c r="C1109" i="1"/>
  <c r="D1108" i="1"/>
  <c r="C1108" i="1"/>
  <c r="D1107" i="1"/>
  <c r="H1107" i="1" s="1"/>
  <c r="C1107" i="1"/>
  <c r="G1106" i="1"/>
  <c r="D1106" i="1"/>
  <c r="H1106" i="1" s="1"/>
  <c r="C1106" i="1"/>
  <c r="G1105" i="1"/>
  <c r="D1105" i="1"/>
  <c r="H1105" i="1" s="1"/>
  <c r="C1105" i="1"/>
  <c r="D1104" i="1"/>
  <c r="C1104" i="1"/>
  <c r="D1103" i="1"/>
  <c r="H1103" i="1" s="1"/>
  <c r="C1103" i="1"/>
  <c r="G1102" i="1"/>
  <c r="D1102" i="1"/>
  <c r="H1102" i="1" s="1"/>
  <c r="C1102" i="1"/>
  <c r="G1101" i="1"/>
  <c r="D1101" i="1"/>
  <c r="H1101" i="1" s="1"/>
  <c r="C1101" i="1"/>
  <c r="D1100" i="1"/>
  <c r="C1100" i="1"/>
  <c r="D1099" i="1"/>
  <c r="H1099" i="1" s="1"/>
  <c r="C1099" i="1"/>
  <c r="G1098" i="1"/>
  <c r="D1098" i="1"/>
  <c r="H1098" i="1" s="1"/>
  <c r="C1098" i="1"/>
  <c r="G1097" i="1"/>
  <c r="D1097" i="1"/>
  <c r="H1097" i="1" s="1"/>
  <c r="C1097" i="1"/>
  <c r="D1096" i="1"/>
  <c r="G1095" i="1"/>
  <c r="D1095" i="1"/>
  <c r="H1095" i="1" s="1"/>
  <c r="C1095" i="1"/>
  <c r="G1094" i="1"/>
  <c r="D1094" i="1"/>
  <c r="H1094" i="1" s="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5" i="1"/>
  <c r="H1045" i="1" s="1"/>
  <c r="C1045" i="1"/>
  <c r="D1044" i="1"/>
  <c r="H1044" i="1" s="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D769" i="1"/>
  <c r="C769" i="1"/>
  <c r="D768" i="1"/>
  <c r="C768" i="1"/>
  <c r="G768" i="1" s="1"/>
  <c r="H767" i="1"/>
  <c r="D767" i="1"/>
  <c r="C767" i="1"/>
  <c r="G767" i="1" s="1"/>
  <c r="H766" i="1"/>
  <c r="D766" i="1"/>
  <c r="C766" i="1"/>
  <c r="D765" i="1"/>
  <c r="C765" i="1"/>
  <c r="D764" i="1"/>
  <c r="C764" i="1"/>
  <c r="G764" i="1" s="1"/>
  <c r="H763" i="1"/>
  <c r="D763" i="1"/>
  <c r="C763" i="1"/>
  <c r="G763" i="1" s="1"/>
  <c r="H762" i="1"/>
  <c r="D762" i="1"/>
  <c r="C762" i="1"/>
  <c r="D761" i="1"/>
  <c r="C761" i="1"/>
  <c r="D760" i="1"/>
  <c r="C760" i="1"/>
  <c r="G760" i="1" s="1"/>
  <c r="H759" i="1"/>
  <c r="D759" i="1"/>
  <c r="C759" i="1"/>
  <c r="G759" i="1" s="1"/>
  <c r="H758" i="1"/>
  <c r="D758" i="1"/>
  <c r="C758" i="1"/>
  <c r="D757" i="1"/>
  <c r="C757" i="1"/>
  <c r="D756" i="1"/>
  <c r="C756" i="1"/>
  <c r="G756" i="1" s="1"/>
  <c r="H755" i="1"/>
  <c r="D755" i="1"/>
  <c r="C755" i="1"/>
  <c r="G755" i="1" s="1"/>
  <c r="H754" i="1"/>
  <c r="D754" i="1"/>
  <c r="C754" i="1"/>
  <c r="D753" i="1"/>
  <c r="C753" i="1"/>
  <c r="D752" i="1"/>
  <c r="C752" i="1"/>
  <c r="G752" i="1" s="1"/>
  <c r="H751" i="1"/>
  <c r="D751" i="1"/>
  <c r="C751" i="1"/>
  <c r="G751" i="1" s="1"/>
  <c r="H750" i="1"/>
  <c r="D750" i="1"/>
  <c r="C750" i="1"/>
  <c r="D749" i="1"/>
  <c r="C749" i="1"/>
  <c r="D748" i="1"/>
  <c r="C748" i="1"/>
  <c r="G748" i="1" s="1"/>
  <c r="H747" i="1"/>
  <c r="D747" i="1"/>
  <c r="C747" i="1"/>
  <c r="G747" i="1" s="1"/>
  <c r="H746" i="1"/>
  <c r="D746" i="1"/>
  <c r="C746" i="1"/>
  <c r="D745" i="1"/>
  <c r="C745" i="1"/>
  <c r="D744" i="1"/>
  <c r="C744" i="1"/>
  <c r="G744" i="1" s="1"/>
  <c r="H743" i="1"/>
  <c r="D743" i="1"/>
  <c r="C743" i="1"/>
  <c r="G743" i="1" s="1"/>
  <c r="H742" i="1"/>
  <c r="D742" i="1"/>
  <c r="C742" i="1"/>
  <c r="D741" i="1"/>
  <c r="C741" i="1"/>
  <c r="D740" i="1"/>
  <c r="C740" i="1"/>
  <c r="G740" i="1" s="1"/>
  <c r="H739" i="1"/>
  <c r="D739" i="1"/>
  <c r="C739" i="1"/>
  <c r="G739" i="1" s="1"/>
  <c r="H738" i="1"/>
  <c r="D738" i="1"/>
  <c r="C738" i="1"/>
  <c r="D737" i="1"/>
  <c r="C737" i="1"/>
  <c r="D736" i="1"/>
  <c r="C736" i="1"/>
  <c r="G736" i="1" s="1"/>
  <c r="H735" i="1"/>
  <c r="D735" i="1"/>
  <c r="C735" i="1"/>
  <c r="G735" i="1" s="1"/>
  <c r="H734" i="1"/>
  <c r="D734" i="1"/>
  <c r="C734" i="1"/>
  <c r="D733" i="1"/>
  <c r="C733" i="1"/>
  <c r="D732" i="1"/>
  <c r="C732" i="1"/>
  <c r="G732" i="1" s="1"/>
  <c r="H731" i="1"/>
  <c r="D731" i="1"/>
  <c r="C731" i="1"/>
  <c r="G731" i="1" s="1"/>
  <c r="H730" i="1"/>
  <c r="D730" i="1"/>
  <c r="C730" i="1"/>
  <c r="D729" i="1"/>
  <c r="C729" i="1"/>
  <c r="D728" i="1"/>
  <c r="C728" i="1"/>
  <c r="G728" i="1" s="1"/>
  <c r="H727" i="1"/>
  <c r="D727" i="1"/>
  <c r="C727" i="1"/>
  <c r="G727" i="1" s="1"/>
  <c r="H726" i="1"/>
  <c r="D726" i="1"/>
  <c r="C726" i="1"/>
  <c r="D725" i="1"/>
  <c r="C725" i="1"/>
  <c r="D724" i="1"/>
  <c r="C724" i="1"/>
  <c r="G724" i="1" s="1"/>
  <c r="H723" i="1"/>
  <c r="D723" i="1"/>
  <c r="C723" i="1"/>
  <c r="G723" i="1" s="1"/>
  <c r="H722" i="1"/>
  <c r="D722" i="1"/>
  <c r="C722" i="1"/>
  <c r="D721" i="1"/>
  <c r="C721" i="1"/>
  <c r="D720" i="1"/>
  <c r="C720" i="1"/>
  <c r="G720" i="1" s="1"/>
  <c r="H719" i="1"/>
  <c r="D719" i="1"/>
  <c r="C719" i="1"/>
  <c r="H718" i="1"/>
  <c r="G718" i="1"/>
  <c r="D718" i="1"/>
  <c r="C718" i="1"/>
  <c r="D717" i="1"/>
  <c r="H717" i="1" s="1"/>
  <c r="C717" i="1"/>
  <c r="H716" i="1"/>
  <c r="G716" i="1"/>
  <c r="D716" i="1"/>
  <c r="C716" i="1"/>
  <c r="D715" i="1"/>
  <c r="H715" i="1" s="1"/>
  <c r="C715" i="1"/>
  <c r="H714" i="1"/>
  <c r="G714" i="1"/>
  <c r="D714" i="1"/>
  <c r="C714" i="1"/>
  <c r="G713" i="1"/>
  <c r="D713" i="1"/>
  <c r="C713" i="1"/>
  <c r="H713" i="1" s="1"/>
  <c r="H712" i="1"/>
  <c r="G712" i="1"/>
  <c r="D712" i="1"/>
  <c r="C712" i="1"/>
  <c r="D711" i="1"/>
  <c r="C711" i="1"/>
  <c r="D710" i="1"/>
  <c r="H710" i="1" s="1"/>
  <c r="C710" i="1"/>
  <c r="G709" i="1"/>
  <c r="D709" i="1"/>
  <c r="C709" i="1"/>
  <c r="H709" i="1" s="1"/>
  <c r="H708" i="1"/>
  <c r="G708" i="1"/>
  <c r="D708" i="1"/>
  <c r="C708" i="1"/>
  <c r="H707" i="1"/>
  <c r="G707" i="1"/>
  <c r="D707" i="1"/>
  <c r="C707" i="1"/>
  <c r="H706" i="1"/>
  <c r="G706" i="1"/>
  <c r="D706" i="1"/>
  <c r="C706" i="1"/>
  <c r="D705" i="1"/>
  <c r="C705" i="1"/>
  <c r="H705" i="1" s="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D669" i="1"/>
  <c r="C669" i="1"/>
  <c r="D668" i="1"/>
  <c r="C668" i="1"/>
  <c r="H667" i="1"/>
  <c r="G667" i="1"/>
  <c r="D667" i="1"/>
  <c r="C667" i="1"/>
  <c r="H666" i="1"/>
  <c r="G666" i="1"/>
  <c r="D666" i="1"/>
  <c r="C666" i="1"/>
  <c r="H665" i="1"/>
  <c r="G665" i="1"/>
  <c r="D665" i="1"/>
  <c r="C665" i="1"/>
  <c r="H664" i="1"/>
  <c r="G664" i="1"/>
  <c r="D664" i="1"/>
  <c r="C664" i="1"/>
  <c r="H663" i="1"/>
  <c r="D663" i="1"/>
  <c r="C663" i="1"/>
  <c r="G663" i="1" s="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H647" i="1" s="1"/>
  <c r="H646" i="1"/>
  <c r="G646" i="1"/>
  <c r="D646" i="1"/>
  <c r="C646" i="1"/>
  <c r="D645" i="1"/>
  <c r="C645" i="1"/>
  <c r="H645" i="1" s="1"/>
  <c r="H644" i="1"/>
  <c r="D644" i="1"/>
  <c r="C644" i="1"/>
  <c r="G644" i="1" s="1"/>
  <c r="H643" i="1"/>
  <c r="D643" i="1"/>
  <c r="C643" i="1"/>
  <c r="G643" i="1" s="1"/>
  <c r="D642" i="1"/>
  <c r="C642" i="1"/>
  <c r="H642" i="1" s="1"/>
  <c r="D641" i="1"/>
  <c r="C641" i="1"/>
  <c r="G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D367" i="1"/>
  <c r="C367" i="1"/>
  <c r="G367" i="1" s="1"/>
  <c r="D366" i="1"/>
  <c r="C366" i="1"/>
  <c r="G366" i="1" s="1"/>
  <c r="D365" i="1"/>
  <c r="C365" i="1"/>
  <c r="D364" i="1"/>
  <c r="C364" i="1"/>
  <c r="H363" i="1"/>
  <c r="G363" i="1"/>
  <c r="D363" i="1"/>
  <c r="C363" i="1"/>
  <c r="H362" i="1"/>
  <c r="G362" i="1"/>
  <c r="D362" i="1"/>
  <c r="C362" i="1"/>
  <c r="D361" i="1"/>
  <c r="C361" i="1"/>
  <c r="H361" i="1" s="1"/>
  <c r="H360" i="1"/>
  <c r="G360" i="1"/>
  <c r="D360" i="1"/>
  <c r="C360" i="1"/>
  <c r="D359" i="1"/>
  <c r="C359" i="1"/>
  <c r="H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G291" i="1" s="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H256" i="1"/>
  <c r="G256" i="1"/>
  <c r="D256" i="1"/>
  <c r="C256"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G207" i="1"/>
  <c r="D207" i="1"/>
  <c r="H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C192" i="1"/>
  <c r="D191" i="1"/>
  <c r="C191" i="1"/>
  <c r="G190" i="1"/>
  <c r="D190" i="1"/>
  <c r="C190" i="1"/>
  <c r="D189" i="1"/>
  <c r="H189" i="1" s="1"/>
  <c r="C189" i="1"/>
  <c r="D188" i="1"/>
  <c r="C188" i="1"/>
  <c r="D187" i="1"/>
  <c r="C187" i="1"/>
  <c r="D186" i="1"/>
  <c r="C186" i="1"/>
  <c r="H185" i="1"/>
  <c r="G185" i="1"/>
  <c r="D185" i="1"/>
  <c r="C185" i="1"/>
  <c r="C184" i="1"/>
  <c r="H183" i="1"/>
  <c r="G183" i="1"/>
  <c r="D183" i="1"/>
  <c r="C183" i="1"/>
  <c r="H182" i="1"/>
  <c r="G182" i="1"/>
  <c r="D182" i="1"/>
  <c r="C182" i="1"/>
  <c r="D181" i="1"/>
  <c r="H181" i="1" s="1"/>
  <c r="C181" i="1"/>
  <c r="D180" i="1"/>
  <c r="C180" i="1"/>
  <c r="D179" i="1"/>
  <c r="H179" i="1" s="1"/>
  <c r="C179" i="1"/>
  <c r="H178" i="1"/>
  <c r="G178" i="1"/>
  <c r="D178" i="1"/>
  <c r="C178" i="1"/>
  <c r="D177" i="1"/>
  <c r="C177" i="1"/>
  <c r="H176" i="1"/>
  <c r="G176" i="1"/>
  <c r="D176" i="1"/>
  <c r="C176" i="1"/>
  <c r="D175" i="1"/>
  <c r="H175" i="1" s="1"/>
  <c r="C175" i="1"/>
  <c r="D174" i="1"/>
  <c r="H174" i="1" s="1"/>
  <c r="C174" i="1"/>
  <c r="D173" i="1"/>
  <c r="C173" i="1"/>
  <c r="D172" i="1"/>
  <c r="C172" i="1"/>
  <c r="H171" i="1"/>
  <c r="G171" i="1"/>
  <c r="D171" i="1"/>
  <c r="C171" i="1"/>
  <c r="D170" i="1"/>
  <c r="C170" i="1"/>
  <c r="D169" i="1"/>
  <c r="C169" i="1"/>
  <c r="D168" i="1"/>
  <c r="G168" i="1" s="1"/>
  <c r="C168" i="1"/>
  <c r="H168" i="1" s="1"/>
  <c r="D167" i="1"/>
  <c r="C167" i="1"/>
  <c r="D166" i="1"/>
  <c r="C166" i="1"/>
  <c r="D165" i="1"/>
  <c r="C165" i="1"/>
  <c r="D164" i="1"/>
  <c r="C164" i="1"/>
  <c r="D163" i="1"/>
  <c r="H163" i="1" s="1"/>
  <c r="C163" i="1"/>
  <c r="D162" i="1"/>
  <c r="H162" i="1" s="1"/>
  <c r="C162" i="1"/>
  <c r="D161" i="1"/>
  <c r="C161" i="1"/>
  <c r="D160" i="1"/>
  <c r="C160" i="1"/>
  <c r="D158" i="1"/>
  <c r="C158" i="1"/>
  <c r="H158" i="1" s="1"/>
  <c r="D157" i="1"/>
  <c r="C157" i="1"/>
  <c r="H156" i="1"/>
  <c r="G156" i="1"/>
  <c r="D156" i="1"/>
  <c r="C156" i="1"/>
  <c r="D155" i="1"/>
  <c r="C155" i="1"/>
  <c r="D154" i="1"/>
  <c r="C154" i="1"/>
  <c r="H153" i="1"/>
  <c r="G153" i="1"/>
  <c r="D153" i="1"/>
  <c r="C153"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70" i="1" s="1"/>
  <c r="H69" i="1"/>
  <c r="G69" i="1"/>
  <c r="D69" i="1"/>
  <c r="C69" i="1"/>
  <c r="H68" i="1"/>
  <c r="G68" i="1"/>
  <c r="D68" i="1"/>
  <c r="C68" i="1"/>
  <c r="H67" i="1"/>
  <c r="G67" i="1"/>
  <c r="D67" i="1"/>
  <c r="C67" i="1"/>
  <c r="D66" i="1"/>
  <c r="H66" i="1" s="1"/>
  <c r="C66" i="1"/>
  <c r="D65" i="1"/>
  <c r="C65" i="1"/>
  <c r="G65" i="1" s="1"/>
  <c r="D64" i="1"/>
  <c r="C64" i="1"/>
  <c r="G64" i="1" s="1"/>
  <c r="H63" i="1"/>
  <c r="G63" i="1"/>
  <c r="D63" i="1"/>
  <c r="C63" i="1"/>
  <c r="H62" i="1"/>
  <c r="G62" i="1"/>
  <c r="D62" i="1"/>
  <c r="C62" i="1"/>
  <c r="H61" i="1"/>
  <c r="G61" i="1"/>
  <c r="D61" i="1"/>
  <c r="C61" i="1"/>
  <c r="H60" i="1"/>
  <c r="G60" i="1"/>
  <c r="D60" i="1"/>
  <c r="C60" i="1"/>
  <c r="D59" i="1"/>
  <c r="C59" i="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411" i="1" l="1"/>
  <c r="H167" i="1"/>
  <c r="G703" i="1"/>
  <c r="G670" i="1"/>
  <c r="H668" i="1"/>
  <c r="G71" i="1"/>
  <c r="G70" i="1"/>
  <c r="H59" i="1"/>
  <c r="E27" i="9"/>
  <c r="B27" i="9" s="1"/>
  <c r="G1264" i="1"/>
  <c r="G1241" i="1"/>
  <c r="D1214" i="1"/>
  <c r="H1151" i="1"/>
  <c r="G1576" i="1"/>
  <c r="H1420" i="1"/>
  <c r="C1453" i="1"/>
  <c r="H30" i="3"/>
  <c r="G1456" i="1"/>
  <c r="D5" i="7"/>
  <c r="J1456" i="1"/>
  <c r="G719" i="1"/>
  <c r="G717" i="1"/>
  <c r="E22" i="9"/>
  <c r="B22" i="9" s="1"/>
  <c r="F652" i="4"/>
  <c r="E68" i="9"/>
  <c r="B68" i="9" s="1"/>
  <c r="H711" i="1"/>
  <c r="G705" i="1"/>
  <c r="E33" i="9"/>
  <c r="B33" i="9" s="1"/>
  <c r="G687" i="1"/>
  <c r="H669" i="1"/>
  <c r="G647" i="1"/>
  <c r="E274" i="9"/>
  <c r="B274" i="9" s="1"/>
  <c r="G642" i="1"/>
  <c r="G645" i="1"/>
  <c r="H641" i="1"/>
  <c r="H379" i="1"/>
  <c r="H367" i="1"/>
  <c r="H366" i="1"/>
  <c r="H365" i="1"/>
  <c r="H364" i="1"/>
  <c r="G359" i="1"/>
  <c r="G361" i="1"/>
  <c r="H291" i="1"/>
  <c r="G290" i="1"/>
  <c r="H288" i="1"/>
  <c r="H255" i="1"/>
  <c r="G257" i="1"/>
  <c r="G192" i="1"/>
  <c r="H206" i="1"/>
  <c r="H191" i="1"/>
  <c r="H190" i="1"/>
  <c r="H188" i="1"/>
  <c r="H187" i="1"/>
  <c r="H186" i="1"/>
  <c r="H184" i="1"/>
  <c r="E44" i="9"/>
  <c r="B44" i="9" s="1"/>
  <c r="H180" i="1"/>
  <c r="E42" i="9"/>
  <c r="B42" i="9" s="1"/>
  <c r="H173" i="1"/>
  <c r="H177" i="1"/>
  <c r="H172" i="1"/>
  <c r="H170" i="1"/>
  <c r="H169" i="1"/>
  <c r="H165" i="1"/>
  <c r="H166" i="1"/>
  <c r="H164" i="1"/>
  <c r="H161" i="1"/>
  <c r="H160" i="1"/>
  <c r="G158" i="1"/>
  <c r="H157" i="1"/>
  <c r="H155" i="1"/>
  <c r="H154" i="1"/>
  <c r="H152" i="1"/>
  <c r="H150" i="1"/>
  <c r="H149" i="1"/>
  <c r="D152" i="4"/>
  <c r="G20" i="9" s="1"/>
  <c r="G130" i="1"/>
  <c r="G131" i="1"/>
  <c r="H121" i="1"/>
  <c r="G108" i="1"/>
  <c r="H113" i="1"/>
  <c r="H79" i="1"/>
  <c r="H81" i="1"/>
  <c r="E30" i="9"/>
  <c r="B30" i="9" s="1"/>
  <c r="H64" i="1"/>
  <c r="H65" i="1"/>
  <c r="G58" i="1"/>
  <c r="B214" i="9"/>
  <c r="E283" i="9"/>
  <c r="B283" i="9" s="1"/>
  <c r="G1501" i="1"/>
  <c r="G1492" i="1"/>
  <c r="G1491" i="1"/>
  <c r="C1483" i="1"/>
  <c r="H1483" i="1" s="1"/>
  <c r="G1489" i="1"/>
  <c r="G1481" i="1"/>
  <c r="H1481" i="1"/>
  <c r="H1484" i="1"/>
  <c r="H1236" i="1"/>
  <c r="G1237" i="1"/>
  <c r="H1232" i="1"/>
  <c r="G1232" i="1"/>
  <c r="E279" i="9"/>
  <c r="B279" i="9" s="1"/>
  <c r="G1223" i="1"/>
  <c r="D1215" i="1"/>
  <c r="G1217" i="1"/>
  <c r="G1216" i="1"/>
  <c r="G1166" i="1"/>
  <c r="G1278" i="1"/>
  <c r="G1271" i="1"/>
  <c r="H1165" i="1"/>
  <c r="H1163" i="1"/>
  <c r="G1157" i="1"/>
  <c r="D1154" i="1"/>
  <c r="H1154" i="1" s="1"/>
  <c r="G1154" i="1"/>
  <c r="H1155" i="1"/>
  <c r="G1151" i="1"/>
  <c r="C1148" i="1"/>
  <c r="H1148" i="1" s="1"/>
  <c r="E284" i="9"/>
  <c r="B284" i="9" s="1"/>
  <c r="H1137" i="1"/>
  <c r="G1244" i="1"/>
  <c r="F69" i="5"/>
  <c r="C1047" i="1"/>
  <c r="F70" i="5"/>
  <c r="F52" i="5"/>
  <c r="F35" i="5"/>
  <c r="E12" i="5"/>
  <c r="D990" i="1" s="1"/>
  <c r="F19" i="5"/>
  <c r="F13" i="5"/>
  <c r="F8" i="5"/>
  <c r="H290" i="1"/>
  <c r="G413" i="1"/>
  <c r="E644" i="4"/>
  <c r="D638" i="1" s="1"/>
  <c r="G288" i="1"/>
  <c r="H120" i="1"/>
  <c r="G120" i="1"/>
  <c r="G121" i="1"/>
  <c r="G123" i="1"/>
  <c r="E37" i="9"/>
  <c r="B37" i="9" s="1"/>
  <c r="F216" i="9"/>
  <c r="B216" i="9" s="1"/>
  <c r="G79" i="1"/>
  <c r="G81" i="1"/>
  <c r="G66" i="1"/>
  <c r="E50" i="4"/>
  <c r="D46" i="1" s="1"/>
  <c r="G669" i="1"/>
  <c r="G668" i="1"/>
  <c r="E6" i="4"/>
  <c r="D2" i="1" s="1"/>
  <c r="E29" i="9"/>
  <c r="B29" i="9" s="1"/>
  <c r="G662" i="1"/>
  <c r="G59" i="1"/>
  <c r="G378" i="1"/>
  <c r="G379" i="1"/>
  <c r="G364" i="1"/>
  <c r="G365" i="1"/>
  <c r="H192" i="1"/>
  <c r="G209" i="1"/>
  <c r="G206" i="1"/>
  <c r="G191" i="1"/>
  <c r="G189" i="1"/>
  <c r="G188" i="1"/>
  <c r="G187" i="1"/>
  <c r="E46" i="9"/>
  <c r="B46" i="9" s="1"/>
  <c r="G184" i="1"/>
  <c r="G186" i="1"/>
  <c r="F222" i="9"/>
  <c r="B222" i="9" s="1"/>
  <c r="F220" i="9"/>
  <c r="B220" i="9" s="1"/>
  <c r="G181" i="1"/>
  <c r="G715" i="1"/>
  <c r="G180" i="1"/>
  <c r="B219" i="9"/>
  <c r="G179" i="1"/>
  <c r="F218" i="9"/>
  <c r="B218" i="9" s="1"/>
  <c r="G177" i="1"/>
  <c r="G175" i="1"/>
  <c r="G173" i="1"/>
  <c r="G174" i="1"/>
  <c r="G172" i="1"/>
  <c r="G170" i="1"/>
  <c r="G169" i="1"/>
  <c r="E163" i="4"/>
  <c r="D159" i="1" s="1"/>
  <c r="G167" i="1"/>
  <c r="G165" i="1"/>
  <c r="G166" i="1"/>
  <c r="G164" i="1"/>
  <c r="G163" i="1"/>
  <c r="G711" i="1"/>
  <c r="G162" i="1"/>
  <c r="E40" i="9"/>
  <c r="B40" i="9" s="1"/>
  <c r="G160" i="1"/>
  <c r="G161" i="1"/>
  <c r="G155" i="1"/>
  <c r="G157" i="1"/>
  <c r="F217" i="9"/>
  <c r="B217" i="9" s="1"/>
  <c r="G710" i="1"/>
  <c r="G154" i="1"/>
  <c r="G152" i="1"/>
  <c r="G149" i="1"/>
  <c r="G150" i="1"/>
  <c r="E26" i="9"/>
  <c r="B26" i="9" s="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H776" i="1"/>
  <c r="H780" i="1"/>
  <c r="H784" i="1"/>
  <c r="H788" i="1"/>
  <c r="H792" i="1"/>
  <c r="G721" i="1"/>
  <c r="G725" i="1"/>
  <c r="G729" i="1"/>
  <c r="G733" i="1"/>
  <c r="G737" i="1"/>
  <c r="G741" i="1"/>
  <c r="G745" i="1"/>
  <c r="G749" i="1"/>
  <c r="G753" i="1"/>
  <c r="G757" i="1"/>
  <c r="G761" i="1"/>
  <c r="G765" i="1"/>
  <c r="G769"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H832" i="1"/>
  <c r="G832" i="1"/>
  <c r="H1160" i="1"/>
  <c r="G1160" i="1"/>
  <c r="H721" i="1"/>
  <c r="H725" i="1"/>
  <c r="H729" i="1"/>
  <c r="H733" i="1"/>
  <c r="H737" i="1"/>
  <c r="H741" i="1"/>
  <c r="H745" i="1"/>
  <c r="H749" i="1"/>
  <c r="H753" i="1"/>
  <c r="H757" i="1"/>
  <c r="H761" i="1"/>
  <c r="H765" i="1"/>
  <c r="H769" i="1"/>
  <c r="H773" i="1"/>
  <c r="H777" i="1"/>
  <c r="H781" i="1"/>
  <c r="H785" i="1"/>
  <c r="H789"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H1104" i="1"/>
  <c r="G1104"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115" i="1"/>
  <c r="G1115" i="1"/>
  <c r="H1123" i="1"/>
  <c r="G1123" i="1"/>
  <c r="H1126" i="1"/>
  <c r="G1126" i="1"/>
  <c r="H1134" i="1"/>
  <c r="G1134" i="1"/>
  <c r="H1142" i="1"/>
  <c r="G1142" i="1"/>
  <c r="H1150" i="1"/>
  <c r="G1150" i="1"/>
  <c r="J1476" i="1"/>
  <c r="G1476" i="1"/>
  <c r="H1499" i="1"/>
  <c r="G1499"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119" i="1"/>
  <c r="G1119" i="1"/>
  <c r="H1130" i="1"/>
  <c r="G1130" i="1"/>
  <c r="H1138" i="1"/>
  <c r="G1138" i="1"/>
  <c r="H1146" i="1"/>
  <c r="G1146" i="1"/>
  <c r="H1100" i="1"/>
  <c r="G1100" i="1"/>
  <c r="H1108" i="1"/>
  <c r="G1108" i="1"/>
  <c r="H1156" i="1"/>
  <c r="G1156" i="1"/>
  <c r="H1164" i="1"/>
  <c r="G1164" i="1"/>
  <c r="G1410" i="1"/>
  <c r="H1410" i="1"/>
  <c r="G1418" i="1"/>
  <c r="H1418" i="1"/>
  <c r="G1426" i="1"/>
  <c r="H1426" i="1"/>
  <c r="G1434" i="1"/>
  <c r="H1434" i="1"/>
  <c r="G1339" i="1"/>
  <c r="H1339" i="1"/>
  <c r="G1347" i="1"/>
  <c r="H1347" i="1"/>
  <c r="G1355" i="1"/>
  <c r="H1355" i="1"/>
  <c r="G1363" i="1"/>
  <c r="H1363" i="1"/>
  <c r="G1371" i="1"/>
  <c r="H1371" i="1"/>
  <c r="G1379" i="1"/>
  <c r="H1379" i="1"/>
  <c r="G1386" i="1"/>
  <c r="H1386" i="1"/>
  <c r="G1394" i="1"/>
  <c r="H1394" i="1"/>
  <c r="G1402" i="1"/>
  <c r="H1402" i="1"/>
  <c r="G1044" i="1"/>
  <c r="G1045" i="1"/>
  <c r="G1099" i="1"/>
  <c r="G1103" i="1"/>
  <c r="G1107" i="1"/>
  <c r="G1111" i="1"/>
  <c r="G1114" i="1"/>
  <c r="G1118" i="1"/>
  <c r="G1122" i="1"/>
  <c r="G1125" i="1"/>
  <c r="G1129" i="1"/>
  <c r="G1133" i="1"/>
  <c r="G1137" i="1"/>
  <c r="G1141" i="1"/>
  <c r="G1145" i="1"/>
  <c r="G1149" i="1"/>
  <c r="G1155" i="1"/>
  <c r="G1159" i="1"/>
  <c r="G1163" i="1"/>
  <c r="H1172" i="1"/>
  <c r="H1176" i="1"/>
  <c r="H1179" i="1"/>
  <c r="H1181" i="1"/>
  <c r="H1183" i="1"/>
  <c r="H1185" i="1"/>
  <c r="H1187" i="1"/>
  <c r="H1189" i="1"/>
  <c r="H1191" i="1"/>
  <c r="H1193" i="1"/>
  <c r="H1195" i="1"/>
  <c r="H1197" i="1"/>
  <c r="H1199" i="1"/>
  <c r="H1201" i="1"/>
  <c r="H1203" i="1"/>
  <c r="H1205" i="1"/>
  <c r="H1207" i="1"/>
  <c r="H1209" i="1"/>
  <c r="H1211" i="1"/>
  <c r="H1213" i="1"/>
  <c r="H1216" i="1"/>
  <c r="H1218" i="1"/>
  <c r="H1220"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G1414" i="1"/>
  <c r="H1414" i="1"/>
  <c r="G1422" i="1"/>
  <c r="H1422" i="1"/>
  <c r="G1430" i="1"/>
  <c r="H1430" i="1"/>
  <c r="J1462" i="1"/>
  <c r="J1466" i="1"/>
  <c r="H1171" i="1"/>
  <c r="H1175" i="1"/>
  <c r="H1223" i="1"/>
  <c r="H1225" i="1"/>
  <c r="H1227" i="1"/>
  <c r="H1229" i="1"/>
  <c r="H1231" i="1"/>
  <c r="H1233" i="1"/>
  <c r="H1300" i="1"/>
  <c r="H1302" i="1"/>
  <c r="H1304" i="1"/>
  <c r="H1306" i="1"/>
  <c r="H1308" i="1"/>
  <c r="H1310" i="1"/>
  <c r="H1312" i="1"/>
  <c r="H1314" i="1"/>
  <c r="H1316" i="1"/>
  <c r="H1318" i="1"/>
  <c r="H1320" i="1"/>
  <c r="H1322" i="1"/>
  <c r="H1324" i="1"/>
  <c r="H1326" i="1"/>
  <c r="H1328" i="1"/>
  <c r="H1330" i="1"/>
  <c r="G1335" i="1"/>
  <c r="H1335" i="1"/>
  <c r="G1343" i="1"/>
  <c r="H1343" i="1"/>
  <c r="G1351" i="1"/>
  <c r="H1351" i="1"/>
  <c r="G1359" i="1"/>
  <c r="H1359" i="1"/>
  <c r="G1367" i="1"/>
  <c r="H1367" i="1"/>
  <c r="G1375" i="1"/>
  <c r="H1375" i="1"/>
  <c r="G1390" i="1"/>
  <c r="H1390" i="1"/>
  <c r="G1398" i="1"/>
  <c r="H1398" i="1"/>
  <c r="G1406" i="1"/>
  <c r="H1406" i="1"/>
  <c r="G1439" i="1"/>
  <c r="J1439" i="1"/>
  <c r="G1441" i="1"/>
  <c r="I1441" i="1" s="1"/>
  <c r="J1441" i="1"/>
  <c r="G1443" i="1"/>
  <c r="J1443" i="1"/>
  <c r="H1447" i="1"/>
  <c r="G1447" i="1"/>
  <c r="H1449" i="1"/>
  <c r="G1449" i="1"/>
  <c r="H1451" i="1"/>
  <c r="G1451" i="1"/>
  <c r="H1453" i="1"/>
  <c r="G1453" i="1"/>
  <c r="H1455" i="1"/>
  <c r="G1455" i="1"/>
  <c r="H1457" i="1"/>
  <c r="G1457" i="1"/>
  <c r="H1459" i="1"/>
  <c r="G1459" i="1"/>
  <c r="H1461" i="1"/>
  <c r="G1461" i="1"/>
  <c r="J1478" i="1"/>
  <c r="G1478" i="1"/>
  <c r="H1486" i="1"/>
  <c r="G1486" i="1"/>
  <c r="I16" i="3"/>
  <c r="F83" i="4"/>
  <c r="D82" i="4"/>
  <c r="F107" i="4"/>
  <c r="D106" i="4"/>
  <c r="E528" i="4"/>
  <c r="I29" i="3"/>
  <c r="D1436" i="1"/>
  <c r="I35" i="3"/>
  <c r="C1518" i="1"/>
  <c r="H1471" i="1"/>
  <c r="J1471" i="1"/>
  <c r="G1471" i="1"/>
  <c r="I1471" i="1" s="1"/>
  <c r="H1482" i="1"/>
  <c r="G1482" i="1"/>
  <c r="H1334" i="1"/>
  <c r="H1338" i="1"/>
  <c r="H1342" i="1"/>
  <c r="H1346" i="1"/>
  <c r="H1350" i="1"/>
  <c r="H1354" i="1"/>
  <c r="H1358" i="1"/>
  <c r="H1362" i="1"/>
  <c r="H1366" i="1"/>
  <c r="H1370" i="1"/>
  <c r="H1374" i="1"/>
  <c r="H1378" i="1"/>
  <c r="H1382" i="1"/>
  <c r="H1385" i="1"/>
  <c r="H1389" i="1"/>
  <c r="H1393" i="1"/>
  <c r="H1397" i="1"/>
  <c r="H1401" i="1"/>
  <c r="H1405" i="1"/>
  <c r="H1409" i="1"/>
  <c r="H1413" i="1"/>
  <c r="H1417" i="1"/>
  <c r="H1421" i="1"/>
  <c r="H1425" i="1"/>
  <c r="H1429" i="1"/>
  <c r="H1433" i="1"/>
  <c r="H1439" i="1"/>
  <c r="I1440" i="1"/>
  <c r="H1441" i="1"/>
  <c r="I1442" i="1"/>
  <c r="H1443" i="1"/>
  <c r="I1444" i="1"/>
  <c r="H1445" i="1"/>
  <c r="I1446" i="1"/>
  <c r="I1448" i="1"/>
  <c r="I1450" i="1"/>
  <c r="I1452" i="1"/>
  <c r="H1454" i="1"/>
  <c r="G1454" i="1"/>
  <c r="I1456" i="1"/>
  <c r="I1458" i="1"/>
  <c r="I1460" i="1"/>
  <c r="H1462" i="1"/>
  <c r="G1462" i="1"/>
  <c r="H1464" i="1"/>
  <c r="G1464" i="1"/>
  <c r="H1466" i="1"/>
  <c r="G1466" i="1"/>
  <c r="G1468" i="1"/>
  <c r="I1468" i="1" s="1"/>
  <c r="H1468" i="1"/>
  <c r="G1472" i="1"/>
  <c r="I1472" i="1" s="1"/>
  <c r="J1472" i="1"/>
  <c r="H1472" i="1"/>
  <c r="G1474" i="1"/>
  <c r="I1474" i="1" s="1"/>
  <c r="J1474" i="1"/>
  <c r="H1474" i="1"/>
  <c r="H1502" i="1"/>
  <c r="G1502" i="1"/>
  <c r="F421" i="4"/>
  <c r="F191" i="5"/>
  <c r="D190" i="5"/>
  <c r="H1490" i="1"/>
  <c r="G1490" i="1"/>
  <c r="H1506" i="1"/>
  <c r="G150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225" i="4"/>
  <c r="D224" i="4"/>
  <c r="D299" i="4"/>
  <c r="F304" i="4"/>
  <c r="F312" i="4"/>
  <c r="D311" i="4"/>
  <c r="D643" i="4"/>
  <c r="F416" i="4"/>
  <c r="F485" i="4"/>
  <c r="D484" i="4"/>
  <c r="F78" i="5"/>
  <c r="G1473" i="1"/>
  <c r="I1473" i="1" s="1"/>
  <c r="G1487" i="1"/>
  <c r="H1494" i="1"/>
  <c r="G1494" i="1"/>
  <c r="G1503" i="1"/>
  <c r="H1510" i="1"/>
  <c r="G1510" i="1"/>
  <c r="H1514" i="1"/>
  <c r="G1514" i="1"/>
  <c r="D7" i="4"/>
  <c r="F51" i="4"/>
  <c r="D50" i="4"/>
  <c r="F253" i="4"/>
  <c r="D252" i="4"/>
  <c r="E298" i="4"/>
  <c r="E311" i="4"/>
  <c r="D306" i="1" s="1"/>
  <c r="D351" i="4"/>
  <c r="F356" i="4"/>
  <c r="F364" i="4"/>
  <c r="D363" i="4"/>
  <c r="E643" i="4"/>
  <c r="D637" i="1" s="1"/>
  <c r="E421" i="4"/>
  <c r="F35" i="6"/>
  <c r="H25" i="3"/>
  <c r="J1473" i="1"/>
  <c r="H1476" i="1"/>
  <c r="G1477" i="1"/>
  <c r="I1477" i="1" s="1"/>
  <c r="J1477" i="1"/>
  <c r="H1478" i="1"/>
  <c r="G1479" i="1"/>
  <c r="I1479" i="1" s="1"/>
  <c r="J1479" i="1"/>
  <c r="H1498" i="1"/>
  <c r="G1498" i="1"/>
  <c r="G1519" i="1"/>
  <c r="D163" i="4"/>
  <c r="E363" i="4"/>
  <c r="D358" i="1" s="1"/>
  <c r="D644" i="4"/>
  <c r="F469" i="4"/>
  <c r="D459" i="4"/>
  <c r="F473" i="4"/>
  <c r="D472" i="4"/>
  <c r="E7" i="5"/>
  <c r="D118" i="5"/>
  <c r="F119" i="5"/>
  <c r="H287" i="9"/>
  <c r="E146" i="5"/>
  <c r="D1124" i="1" s="1"/>
  <c r="F417" i="4"/>
  <c r="F90" i="6"/>
  <c r="D89" i="6"/>
  <c r="G297" i="9"/>
  <c r="E297" i="9" s="1"/>
  <c r="D133" i="4"/>
  <c r="D215" i="4"/>
  <c r="D263" i="4"/>
  <c r="D529" i="4"/>
  <c r="D593" i="4"/>
  <c r="G286" i="9"/>
  <c r="E286" i="9" s="1"/>
  <c r="B286" i="9" s="1"/>
  <c r="F88" i="5"/>
  <c r="G292" i="9"/>
  <c r="E292" i="9" s="1"/>
  <c r="B292" i="9" s="1"/>
  <c r="F206" i="5"/>
  <c r="D245" i="5"/>
  <c r="F259" i="5"/>
  <c r="D258" i="5"/>
  <c r="E89" i="6"/>
  <c r="D1383" i="1" s="1"/>
  <c r="E28" i="9"/>
  <c r="B28" i="9" s="1"/>
  <c r="E36" i="9"/>
  <c r="B36" i="9" s="1"/>
  <c r="B50" i="9"/>
  <c r="B74" i="9"/>
  <c r="D12" i="5"/>
  <c r="H286" i="9"/>
  <c r="E87" i="5"/>
  <c r="D1065" i="1" s="1"/>
  <c r="D134" i="5"/>
  <c r="G287" i="9"/>
  <c r="D146" i="5"/>
  <c r="G289" i="9"/>
  <c r="E289" i="9" s="1"/>
  <c r="B289" i="9" s="1"/>
  <c r="F177" i="5"/>
  <c r="D176" i="5"/>
  <c r="F239" i="5"/>
  <c r="D238" i="5"/>
  <c r="F6" i="6"/>
  <c r="D5" i="6"/>
  <c r="F115" i="6"/>
  <c r="D114" i="6"/>
  <c r="G165" i="9"/>
  <c r="B34" i="9"/>
  <c r="B58" i="9"/>
  <c r="B70" i="9"/>
  <c r="E73" i="9"/>
  <c r="B73" i="9" s="1"/>
  <c r="B78" i="9"/>
  <c r="B79" i="9"/>
  <c r="B83" i="9"/>
  <c r="B86" i="9"/>
  <c r="B94" i="9"/>
  <c r="B102" i="9"/>
  <c r="B110" i="9"/>
  <c r="B118" i="9"/>
  <c r="B126" i="9"/>
  <c r="B134" i="9"/>
  <c r="B146" i="9"/>
  <c r="B154" i="9"/>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64" i="9"/>
  <c r="E164" i="9" s="1"/>
  <c r="B164" i="9" s="1"/>
  <c r="G163" i="9"/>
  <c r="E163" i="9" s="1"/>
  <c r="B163" i="9" s="1"/>
  <c r="G162" i="9"/>
  <c r="E162" i="9" s="1"/>
  <c r="B162" i="9" s="1"/>
  <c r="G161" i="9"/>
  <c r="E161" i="9" s="1"/>
  <c r="B161" i="9" s="1"/>
  <c r="G160" i="9"/>
  <c r="E160" i="9" s="1"/>
  <c r="B16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77" i="9"/>
  <c r="E177" i="9" s="1"/>
  <c r="B177" i="9" s="1"/>
  <c r="E176" i="5"/>
  <c r="D42" i="8"/>
  <c r="G294" i="9" s="1"/>
  <c r="E294" i="9" s="1"/>
  <c r="E69" i="9"/>
  <c r="B69" i="9" s="1"/>
  <c r="E77" i="9"/>
  <c r="B77" i="9" s="1"/>
  <c r="B82" i="9"/>
  <c r="B90" i="9"/>
  <c r="B98" i="9"/>
  <c r="B106" i="9"/>
  <c r="B114" i="9"/>
  <c r="B122" i="9"/>
  <c r="B130" i="9"/>
  <c r="B138" i="9"/>
  <c r="B150" i="9"/>
  <c r="B158" i="9"/>
  <c r="H164" i="9"/>
  <c r="F213" i="9"/>
  <c r="B213" i="9" s="1"/>
  <c r="F221" i="9"/>
  <c r="B221" i="9" s="1"/>
  <c r="B226" i="9"/>
  <c r="B234" i="9"/>
  <c r="B242" i="9"/>
  <c r="F245" i="9"/>
  <c r="B245" i="9" s="1"/>
  <c r="E290" i="9"/>
  <c r="B290" i="9" s="1"/>
  <c r="B215" i="9"/>
  <c r="B223" i="9"/>
  <c r="B224" i="9"/>
  <c r="B232" i="9"/>
  <c r="B240" i="9"/>
  <c r="B248" i="9"/>
  <c r="B256" i="9"/>
  <c r="G1148" i="1" l="1"/>
  <c r="G1436" i="1"/>
  <c r="H29" i="3"/>
  <c r="C1436" i="1"/>
  <c r="H1436" i="1" s="1"/>
  <c r="B191" i="9"/>
  <c r="H20" i="9"/>
  <c r="E20" i="9" s="1"/>
  <c r="C148" i="1"/>
  <c r="F152" i="4"/>
  <c r="G1483" i="1"/>
  <c r="E287" i="9"/>
  <c r="B287" i="9" s="1"/>
  <c r="E68" i="5"/>
  <c r="E6" i="5" s="1"/>
  <c r="E350" i="4"/>
  <c r="E151" i="4"/>
  <c r="I17" i="3" s="1"/>
  <c r="B294" i="9"/>
  <c r="D141" i="6"/>
  <c r="H24" i="3"/>
  <c r="F5" i="6"/>
  <c r="C1299" i="1"/>
  <c r="H22" i="3"/>
  <c r="F176" i="5"/>
  <c r="C1153" i="1"/>
  <c r="E165" i="9"/>
  <c r="B165" i="9" s="1"/>
  <c r="F134" i="5"/>
  <c r="C1112" i="1"/>
  <c r="F245" i="5"/>
  <c r="C1222" i="1"/>
  <c r="F215" i="4"/>
  <c r="C211" i="1"/>
  <c r="F363" i="4"/>
  <c r="C358" i="1"/>
  <c r="F50" i="4"/>
  <c r="C46" i="1"/>
  <c r="F484" i="4"/>
  <c r="C478" i="1"/>
  <c r="F311" i="4"/>
  <c r="C306" i="1"/>
  <c r="F224" i="4"/>
  <c r="C220" i="1"/>
  <c r="G291" i="9"/>
  <c r="E291" i="9" s="1"/>
  <c r="B291" i="9" s="1"/>
  <c r="F190" i="5"/>
  <c r="C1167" i="1"/>
  <c r="I1464" i="1"/>
  <c r="H1518" i="1"/>
  <c r="G1518" i="1"/>
  <c r="D522" i="1"/>
  <c r="I1457" i="1"/>
  <c r="I1449" i="1"/>
  <c r="I1476" i="1"/>
  <c r="F114" i="6"/>
  <c r="H27" i="3"/>
  <c r="C1408" i="1"/>
  <c r="D237" i="5"/>
  <c r="F238" i="5"/>
  <c r="C1215" i="1"/>
  <c r="H1065" i="1"/>
  <c r="G1065" i="1"/>
  <c r="F593" i="4"/>
  <c r="C587" i="1"/>
  <c r="F133" i="4"/>
  <c r="C129" i="1"/>
  <c r="F118" i="5"/>
  <c r="C1096" i="1"/>
  <c r="F459" i="4"/>
  <c r="C453" i="1"/>
  <c r="E408" i="4"/>
  <c r="D403" i="1" s="1"/>
  <c r="D345" i="1"/>
  <c r="E141" i="6"/>
  <c r="E407" i="4"/>
  <c r="D402" i="1" s="1"/>
  <c r="D293" i="1"/>
  <c r="D68" i="5"/>
  <c r="F106" i="4"/>
  <c r="C102" i="1"/>
  <c r="I1443" i="1"/>
  <c r="I1439" i="1"/>
  <c r="K1432" i="9"/>
  <c r="G295" i="9"/>
  <c r="E295" i="9" s="1"/>
  <c r="B295" i="9" s="1"/>
  <c r="I34" i="3"/>
  <c r="C1517" i="1"/>
  <c r="F146" i="5"/>
  <c r="C1124" i="1"/>
  <c r="F258" i="5"/>
  <c r="C1235" i="1"/>
  <c r="D528" i="4"/>
  <c r="F529" i="4"/>
  <c r="C523" i="1"/>
  <c r="B297" i="9"/>
  <c r="E296" i="9"/>
  <c r="I10" i="3" s="1"/>
  <c r="I20" i="3"/>
  <c r="D985" i="1"/>
  <c r="F163" i="4"/>
  <c r="D151" i="4"/>
  <c r="C159" i="1"/>
  <c r="E420" i="4"/>
  <c r="D415" i="1"/>
  <c r="F252" i="4"/>
  <c r="C248" i="1"/>
  <c r="F7" i="4"/>
  <c r="D6" i="4"/>
  <c r="C3" i="1"/>
  <c r="D420" i="4"/>
  <c r="I1466" i="1"/>
  <c r="I1462" i="1"/>
  <c r="E412" i="4"/>
  <c r="I1478" i="1"/>
  <c r="I1459" i="1"/>
  <c r="I1455" i="1"/>
  <c r="I1451" i="1"/>
  <c r="I1447" i="1"/>
  <c r="E175" i="5"/>
  <c r="D1152" i="1" s="1"/>
  <c r="I22" i="3"/>
  <c r="D1153" i="1"/>
  <c r="F12" i="5"/>
  <c r="D7" i="5"/>
  <c r="C990" i="1"/>
  <c r="F263" i="4"/>
  <c r="C259" i="1"/>
  <c r="F89" i="6"/>
  <c r="C1383" i="1"/>
  <c r="F472" i="4"/>
  <c r="C466" i="1"/>
  <c r="F644" i="4"/>
  <c r="C638" i="1"/>
  <c r="E289" i="4"/>
  <c r="F351" i="4"/>
  <c r="D350" i="4"/>
  <c r="C346" i="1"/>
  <c r="F643" i="4"/>
  <c r="C637" i="1"/>
  <c r="F299" i="4"/>
  <c r="D298" i="4"/>
  <c r="C294" i="1"/>
  <c r="F82" i="4"/>
  <c r="C78" i="1"/>
  <c r="H148" i="1" l="1"/>
  <c r="G148" i="1"/>
  <c r="D1046" i="1"/>
  <c r="I21" i="3"/>
  <c r="D147" i="1"/>
  <c r="H78" i="1"/>
  <c r="G78" i="1"/>
  <c r="I28" i="3"/>
  <c r="D1435" i="1"/>
  <c r="G1408" i="1"/>
  <c r="H1408" i="1"/>
  <c r="H306" i="1"/>
  <c r="G306" i="1"/>
  <c r="G46" i="1"/>
  <c r="H46" i="1"/>
  <c r="H211" i="1"/>
  <c r="G211" i="1"/>
  <c r="E19" i="9"/>
  <c r="B20" i="9"/>
  <c r="H1153" i="1"/>
  <c r="G1153" i="1"/>
  <c r="H1299" i="1"/>
  <c r="G1299" i="1"/>
  <c r="G299" i="9"/>
  <c r="E299" i="9" s="1"/>
  <c r="H638" i="1"/>
  <c r="G638" i="1"/>
  <c r="F6" i="4"/>
  <c r="H16" i="3"/>
  <c r="D412" i="4"/>
  <c r="C2" i="1"/>
  <c r="G346" i="1"/>
  <c r="H346" i="1"/>
  <c r="G466" i="1"/>
  <c r="H466" i="1"/>
  <c r="H259" i="1"/>
  <c r="G259" i="1"/>
  <c r="F420" i="4"/>
  <c r="D635" i="4"/>
  <c r="C414" i="1"/>
  <c r="G248" i="1"/>
  <c r="H248" i="1"/>
  <c r="H159" i="1"/>
  <c r="G159" i="1"/>
  <c r="H276" i="9"/>
  <c r="D984" i="1"/>
  <c r="H523" i="1"/>
  <c r="G523" i="1"/>
  <c r="G1517" i="1"/>
  <c r="H1517" i="1"/>
  <c r="H11" i="3"/>
  <c r="F68" i="5"/>
  <c r="H21" i="3"/>
  <c r="C1046" i="1"/>
  <c r="H1096" i="1"/>
  <c r="G1096" i="1"/>
  <c r="H587" i="1"/>
  <c r="G587" i="1"/>
  <c r="H1215" i="1"/>
  <c r="G1215" i="1"/>
  <c r="H1112" i="1"/>
  <c r="G1112" i="1"/>
  <c r="D407" i="4"/>
  <c r="F298" i="4"/>
  <c r="C293" i="1"/>
  <c r="G1383" i="1"/>
  <c r="H1383" i="1"/>
  <c r="D6" i="5"/>
  <c r="H20" i="3"/>
  <c r="F7" i="5"/>
  <c r="C985" i="1"/>
  <c r="E635" i="4"/>
  <c r="D629" i="1" s="1"/>
  <c r="D414" i="1"/>
  <c r="H1235" i="1"/>
  <c r="G1235" i="1"/>
  <c r="H637" i="1"/>
  <c r="G637" i="1"/>
  <c r="H294" i="1"/>
  <c r="G294" i="1"/>
  <c r="D408" i="4"/>
  <c r="F350" i="4"/>
  <c r="C345" i="1"/>
  <c r="E291" i="4"/>
  <c r="D287" i="1" s="1"/>
  <c r="E413" i="4"/>
  <c r="E414" i="4" s="1"/>
  <c r="D409" i="1" s="1"/>
  <c r="D285" i="1"/>
  <c r="E290" i="4"/>
  <c r="D286" i="1" s="1"/>
  <c r="E639" i="4"/>
  <c r="D407" i="1"/>
  <c r="H3" i="1"/>
  <c r="G3" i="1"/>
  <c r="H17" i="3"/>
  <c r="D289" i="4"/>
  <c r="F151" i="4"/>
  <c r="C147" i="1"/>
  <c r="H1124" i="1"/>
  <c r="G1124" i="1"/>
  <c r="H220" i="1"/>
  <c r="G220" i="1"/>
  <c r="H478" i="1"/>
  <c r="G478" i="1"/>
  <c r="H358" i="1"/>
  <c r="G358" i="1"/>
  <c r="H1222" i="1"/>
  <c r="G1222" i="1"/>
  <c r="E293" i="9"/>
  <c r="H990" i="1"/>
  <c r="G990" i="1"/>
  <c r="G415" i="1"/>
  <c r="H415" i="1"/>
  <c r="D636" i="4"/>
  <c r="F528" i="4"/>
  <c r="C522" i="1"/>
  <c r="G102" i="1"/>
  <c r="H102" i="1"/>
  <c r="H453" i="1"/>
  <c r="G453" i="1"/>
  <c r="G129" i="1"/>
  <c r="H129" i="1"/>
  <c r="H23" i="3"/>
  <c r="F237" i="5"/>
  <c r="C1214" i="1"/>
  <c r="E636" i="4"/>
  <c r="D630" i="1" s="1"/>
  <c r="H1167" i="1"/>
  <c r="G1167" i="1"/>
  <c r="D175" i="5"/>
  <c r="F141" i="6"/>
  <c r="H28" i="3"/>
  <c r="C1435" i="1"/>
  <c r="E640" i="4" l="1"/>
  <c r="E641" i="4" s="1"/>
  <c r="E415" i="4"/>
  <c r="D410" i="1" s="1"/>
  <c r="D408" i="1"/>
  <c r="F408" i="4"/>
  <c r="C403" i="1"/>
  <c r="G282" i="9"/>
  <c r="E282" i="9" s="1"/>
  <c r="B282" i="9" s="1"/>
  <c r="G276" i="9"/>
  <c r="E276" i="9" s="1"/>
  <c r="F6" i="5"/>
  <c r="C984" i="1"/>
  <c r="G414" i="1"/>
  <c r="H414" i="1"/>
  <c r="E298" i="9"/>
  <c r="B299" i="9"/>
  <c r="F636" i="4"/>
  <c r="C630" i="1"/>
  <c r="G147" i="1"/>
  <c r="H147" i="1"/>
  <c r="D633" i="1"/>
  <c r="H985" i="1"/>
  <c r="G985" i="1"/>
  <c r="F407" i="4"/>
  <c r="C402" i="1"/>
  <c r="N3" i="9"/>
  <c r="I11" i="3"/>
  <c r="F635" i="4"/>
  <c r="C629" i="1"/>
  <c r="G2" i="1"/>
  <c r="H2" i="1"/>
  <c r="H1214" i="1"/>
  <c r="G1214" i="1"/>
  <c r="G345" i="1"/>
  <c r="H345" i="1"/>
  <c r="H1046" i="1"/>
  <c r="G1046" i="1"/>
  <c r="D639" i="4"/>
  <c r="F412" i="4"/>
  <c r="C407" i="1"/>
  <c r="F175" i="5"/>
  <c r="C1152" i="1"/>
  <c r="G1435" i="1"/>
  <c r="H1435" i="1"/>
  <c r="G522" i="1"/>
  <c r="H522" i="1"/>
  <c r="D413" i="4"/>
  <c r="D414" i="4" s="1"/>
  <c r="D291" i="4"/>
  <c r="F289" i="4"/>
  <c r="C285" i="1"/>
  <c r="H293" i="1"/>
  <c r="G293" i="1"/>
  <c r="D290" i="4"/>
  <c r="H9" i="3"/>
  <c r="F290" i="4" l="1"/>
  <c r="C286" i="1"/>
  <c r="F291" i="4"/>
  <c r="C287" i="1"/>
  <c r="H407" i="1"/>
  <c r="G407" i="1"/>
  <c r="D640" i="4"/>
  <c r="D415" i="4"/>
  <c r="F413" i="4"/>
  <c r="C408" i="1"/>
  <c r="H629" i="1"/>
  <c r="G629" i="1"/>
  <c r="G402" i="1"/>
  <c r="H402" i="1"/>
  <c r="H630" i="1"/>
  <c r="G630" i="1"/>
  <c r="E275" i="9"/>
  <c r="B276" i="9"/>
  <c r="I9" i="3"/>
  <c r="K3" i="9"/>
  <c r="H285" i="1"/>
  <c r="G285" i="1"/>
  <c r="H1152" i="1"/>
  <c r="G1152" i="1"/>
  <c r="F414" i="4"/>
  <c r="C409" i="1"/>
  <c r="D635" i="1"/>
  <c r="D641" i="4"/>
  <c r="F639" i="4"/>
  <c r="C633" i="1"/>
  <c r="H8" i="3"/>
  <c r="H984" i="1"/>
  <c r="G984" i="1"/>
  <c r="G403" i="1"/>
  <c r="H403" i="1"/>
  <c r="E642" i="4"/>
  <c r="E645" i="4" s="1"/>
  <c r="D634" i="1"/>
  <c r="I18" i="3" l="1"/>
  <c r="D639" i="1"/>
  <c r="M3" i="9"/>
  <c r="I8" i="3"/>
  <c r="F415" i="4"/>
  <c r="C410" i="1"/>
  <c r="G287" i="1"/>
  <c r="H287" i="1"/>
  <c r="D642" i="4"/>
  <c r="D645" i="4" s="1"/>
  <c r="F640" i="4"/>
  <c r="C634" i="1"/>
  <c r="H633" i="1"/>
  <c r="G633" i="1"/>
  <c r="G409" i="1"/>
  <c r="H409" i="1"/>
  <c r="H408" i="1"/>
  <c r="G408" i="1"/>
  <c r="G286" i="1"/>
  <c r="H286" i="1"/>
  <c r="E646" i="4"/>
  <c r="D636" i="1"/>
  <c r="F641" i="4"/>
  <c r="C635" i="1"/>
  <c r="H18" i="3" l="1"/>
  <c r="F645" i="4"/>
  <c r="C639" i="1"/>
  <c r="H634" i="1"/>
  <c r="G634" i="1"/>
  <c r="G410" i="1"/>
  <c r="H410" i="1"/>
  <c r="H635" i="1"/>
  <c r="G635" i="1"/>
  <c r="I19" i="3"/>
  <c r="D640" i="1"/>
  <c r="D646" i="4"/>
  <c r="F642" i="4"/>
  <c r="C636" i="1"/>
  <c r="H639" i="1" l="1"/>
  <c r="G639" i="1"/>
  <c r="H19" i="3"/>
  <c r="F646" i="4"/>
  <c r="C640" i="1"/>
  <c r="H7" i="3" s="1"/>
  <c r="H636" i="1"/>
  <c r="G636" i="1"/>
  <c r="J3" i="9" l="1"/>
  <c r="I7" i="3"/>
  <c r="H640" i="1"/>
  <c r="G640" i="1"/>
  <c r="M272" i="9" l="1"/>
  <c r="L272" i="9"/>
  <c r="H18" i="9"/>
  <c r="I17" i="9"/>
  <c r="J11" i="9"/>
  <c r="I8" i="9"/>
  <c r="K10" i="9"/>
  <c r="J7" i="9"/>
  <c r="G16" i="9"/>
  <c r="K6" i="9"/>
  <c r="G18" i="9"/>
  <c r="M15" i="9"/>
  <c r="I12" i="9"/>
  <c r="I9" i="9"/>
  <c r="G15" i="9"/>
  <c r="I5" i="9"/>
  <c r="K11" i="9"/>
  <c r="H16" i="9"/>
  <c r="J5" i="9"/>
  <c r="L16" i="9"/>
  <c r="K9" i="9"/>
  <c r="L15" i="9"/>
  <c r="H15" i="9"/>
  <c r="K7" i="9"/>
  <c r="J12" i="9"/>
  <c r="J17" i="9"/>
  <c r="I6" i="9"/>
  <c r="K12" i="9"/>
  <c r="G17" i="9"/>
  <c r="K5" i="9"/>
  <c r="J10" i="9"/>
  <c r="M16" i="9"/>
  <c r="I7" i="9"/>
  <c r="H17" i="9"/>
  <c r="J8" i="9"/>
  <c r="I13" i="9"/>
  <c r="K8" i="9"/>
  <c r="J13" i="9"/>
  <c r="J6" i="9"/>
  <c r="I11" i="9"/>
  <c r="J9" i="9"/>
  <c r="K13" i="9"/>
  <c r="E10" i="9" l="1"/>
  <c r="B10" i="9" s="1"/>
  <c r="E18" i="9"/>
  <c r="B18" i="9" s="1"/>
  <c r="F15" i="9"/>
  <c r="E7" i="9"/>
  <c r="B7" i="9" s="1"/>
  <c r="E11" i="9"/>
  <c r="B11" i="9" s="1"/>
  <c r="F272" i="9"/>
  <c r="B272" i="9" s="1"/>
  <c r="E13" i="9"/>
  <c r="B13" i="9" s="1"/>
  <c r="F16" i="9"/>
  <c r="E5" i="9"/>
  <c r="E6" i="9"/>
  <c r="B6" i="9" s="1"/>
  <c r="E15" i="9"/>
  <c r="E9" i="9"/>
  <c r="B9" i="9" s="1"/>
  <c r="E8" i="9"/>
  <c r="B8" i="9" s="1"/>
  <c r="F19" i="9"/>
  <c r="E17" i="9"/>
  <c r="B17" i="9" s="1"/>
  <c r="E12" i="9"/>
  <c r="B12" i="9" s="1"/>
  <c r="E16" i="9"/>
  <c r="F14" i="9" l="1"/>
  <c r="F3" i="9" s="1"/>
  <c r="B16" i="9"/>
  <c r="B5" i="9"/>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<sst xmlns="http://schemas.openxmlformats.org/spreadsheetml/2006/main" count="4313" uniqueCount="3393">
  <si>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</si>
  <si>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</si>
  <si>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</si>
  <si>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</si>
  <si>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</si>
  <si>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</si>
  <si>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</si>
  <si>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</si>
  <si>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</si>
  <si>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</si>
  <si>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</si>
  <si>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</si>
  <si>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</si>
  <si>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</si>
  <si>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</si>
  <si>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</si>
  <si>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</si>
  <si>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</si>
  <si>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</si>
  <si>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</si>
  <si>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</si>
  <si>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</si>
  <si>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</si>
  <si>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</si>
  <si>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</si>
  <si>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</si>
  <si>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</si>
  <si>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</si>
  <si>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</si>
  <si>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</si>
  <si>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</si>
  <si>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PUŠĆA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</si>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</sst>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8977712.2000000011</v>
      </c>
      <c r="D2" s="6">
        <f>'PR-RAS'!E6</f>
        <v>10088959.959999999</v>
      </c>
      <c r="E2" s="6">
        <v>0</v>
      </c>
      <c r="F2" s="6">
        <v>0</v>
      </c>
      <c r="G2" s="7">
        <f t="shared" ref="G2:G264" si="0">(B2/1000)*(C2*1+D2*2)</f>
        <v>29155.632119999998</v>
      </c>
      <c r="H2" s="7">
        <f t="shared" ref="H2:H264" si="1">ABS(C2-ROUND(C2,0))+ABS(D2-ROUND(D2,0))</f>
        <v>0.24000000208616257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7909592.0500000007</v>
      </c>
      <c r="D46" s="1">
        <f>'PR-RAS'!E50</f>
        <v>8908839.4499999993</v>
      </c>
      <c r="E46" s="1">
        <v>0</v>
      </c>
      <c r="F46" s="1">
        <v>0</v>
      </c>
      <c r="G46" s="2">
        <f t="shared" si="0"/>
        <v>1157727.1927499999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45007.78</v>
      </c>
      <c r="D58" s="1">
        <f>'PR-RAS'!E62</f>
        <v>69242.78</v>
      </c>
      <c r="E58" s="1">
        <v>0</v>
      </c>
      <c r="F58" s="1">
        <v>0</v>
      </c>
      <c r="G58" s="2">
        <f t="shared" si="0"/>
        <v>10459.12038</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45007.78</v>
      </c>
      <c r="D59" s="1">
        <f>'PR-RAS'!E63</f>
        <v>69242.78</v>
      </c>
      <c r="E59" s="1">
        <v>0</v>
      </c>
      <c r="F59" s="1">
        <v>0</v>
      </c>
      <c r="G59" s="2">
        <f t="shared" si="0"/>
        <v>10642.613720000001</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7822076.9800000004</v>
      </c>
      <c r="D64" s="1">
        <f>'PR-RAS'!E68</f>
        <v>8839596.6699999999</v>
      </c>
      <c r="E64" s="1">
        <v>0</v>
      </c>
      <c r="F64" s="1">
        <v>0</v>
      </c>
      <c r="G64" s="2">
        <f t="shared" si="0"/>
        <v>1606580.0301600001</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7785084.6100000003</v>
      </c>
      <c r="D65" s="1">
        <f>'PR-RAS'!E69</f>
        <v>8814393.4900000002</v>
      </c>
      <c r="E65" s="1">
        <v>0</v>
      </c>
      <c r="F65" s="1">
        <v>0</v>
      </c>
      <c r="G65" s="2">
        <f t="shared" si="0"/>
        <v>1626487.7817599999</v>
      </c>
      <c r="H65" s="2">
        <f t="shared" si="1"/>
        <v>0.87999999988824129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36992.370000000003</v>
      </c>
      <c r="D66" s="1">
        <f>'PR-RAS'!E70</f>
        <v>25203.18</v>
      </c>
      <c r="E66" s="1">
        <v>0</v>
      </c>
      <c r="F66" s="1">
        <v>0</v>
      </c>
      <c r="G66" s="2">
        <f t="shared" si="0"/>
        <v>5680.9174500000008</v>
      </c>
      <c r="H66" s="2">
        <f t="shared" si="1"/>
        <v>0.55000000000291038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42507.29</v>
      </c>
      <c r="D70" s="1">
        <f>'PR-RAS'!E74</f>
        <v>0</v>
      </c>
      <c r="E70" s="1">
        <v>0</v>
      </c>
      <c r="F70" s="1">
        <v>0</v>
      </c>
      <c r="G70" s="2">
        <f t="shared" si="0"/>
        <v>2933.0030100000004</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42507.29</v>
      </c>
      <c r="D71" s="1">
        <f>'PR-RAS'!E75</f>
        <v>0</v>
      </c>
      <c r="E71" s="1">
        <v>0</v>
      </c>
      <c r="F71" s="1">
        <v>0</v>
      </c>
      <c r="G71" s="2">
        <f t="shared" si="0"/>
        <v>2975.5103000000004</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32.76</v>
      </c>
      <c r="D78" s="1">
        <f>'PR-RAS'!E82</f>
        <v>12.45</v>
      </c>
      <c r="E78" s="1">
        <v>0</v>
      </c>
      <c r="F78" s="1">
        <v>0</v>
      </c>
      <c r="G78" s="2">
        <f t="shared" si="0"/>
        <v>4.4398200000000001</v>
      </c>
      <c r="H78" s="2">
        <f t="shared" si="1"/>
        <v>0.69000000000000128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32.76</v>
      </c>
      <c r="D79" s="1">
        <f>'PR-RAS'!E83</f>
        <v>12.45</v>
      </c>
      <c r="E79" s="1">
        <v>0</v>
      </c>
      <c r="F79" s="1">
        <v>0</v>
      </c>
      <c r="G79" s="2">
        <f t="shared" si="0"/>
        <v>4.4974799999999995</v>
      </c>
      <c r="H79" s="2">
        <f t="shared" si="1"/>
        <v>0.69000000000000128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32.76</v>
      </c>
      <c r="D81" s="1">
        <f>'PR-RAS'!E85</f>
        <v>12.45</v>
      </c>
      <c r="E81" s="1">
        <v>0</v>
      </c>
      <c r="F81" s="1">
        <v>0</v>
      </c>
      <c r="G81" s="2">
        <f t="shared" si="0"/>
        <v>4.6128</v>
      </c>
      <c r="H81" s="2">
        <f t="shared" si="1"/>
        <v>0.69000000000000128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396161.07</v>
      </c>
      <c r="D102" s="1">
        <f>'PR-RAS'!E106</f>
        <v>330796.34000000003</v>
      </c>
      <c r="E102" s="1">
        <v>0</v>
      </c>
      <c r="F102" s="1">
        <v>0</v>
      </c>
      <c r="G102" s="2">
        <f t="shared" si="0"/>
        <v>106833.12875</v>
      </c>
      <c r="H102" s="2">
        <f t="shared" si="1"/>
        <v>0.41000000003259629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396161.07</v>
      </c>
      <c r="D108" s="1">
        <f>'PR-RAS'!E112</f>
        <v>330796.34000000003</v>
      </c>
      <c r="E108" s="1">
        <v>0</v>
      </c>
      <c r="F108" s="1">
        <v>0</v>
      </c>
      <c r="G108" s="2">
        <f t="shared" si="0"/>
        <v>113179.65125</v>
      </c>
      <c r="H108" s="2">
        <f t="shared" si="1"/>
        <v>0.41000000003259629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396161.07</v>
      </c>
      <c r="D113" s="1">
        <f>'PR-RAS'!E117</f>
        <v>330796.34000000003</v>
      </c>
      <c r="E113" s="1">
        <v>0</v>
      </c>
      <c r="F113" s="1">
        <v>0</v>
      </c>
      <c r="G113" s="2">
        <f t="shared" si="0"/>
        <v>118468.42</v>
      </c>
      <c r="H113" s="2">
        <f t="shared" si="1"/>
        <v>0.41000000003259629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7600</v>
      </c>
      <c r="D120" s="1">
        <f>'PR-RAS'!E124</f>
        <v>21460</v>
      </c>
      <c r="E120" s="1">
        <v>0</v>
      </c>
      <c r="F120" s="1">
        <v>0</v>
      </c>
      <c r="G120" s="2">
        <f t="shared" si="0"/>
        <v>6011.88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7600</v>
      </c>
      <c r="D121" s="1">
        <f>'PR-RAS'!E125</f>
        <v>21460</v>
      </c>
      <c r="E121" s="1">
        <v>0</v>
      </c>
      <c r="F121" s="1">
        <v>0</v>
      </c>
      <c r="G121" s="2">
        <f t="shared" si="0"/>
        <v>6062.4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7600</v>
      </c>
      <c r="D123" s="1">
        <f>'PR-RAS'!E127</f>
        <v>21460</v>
      </c>
      <c r="E123" s="1">
        <v>0</v>
      </c>
      <c r="F123" s="1">
        <v>0</v>
      </c>
      <c r="G123" s="2">
        <f t="shared" si="0"/>
        <v>6163.44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664326.31999999995</v>
      </c>
      <c r="D129" s="1">
        <f>'PR-RAS'!E133</f>
        <v>827851.72</v>
      </c>
      <c r="E129" s="1">
        <v>0</v>
      </c>
      <c r="F129" s="1">
        <v>0</v>
      </c>
      <c r="G129" s="2">
        <f t="shared" si="0"/>
        <v>296963.80927999999</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664326.31999999995</v>
      </c>
      <c r="D130" s="1">
        <f>'PR-RAS'!E134</f>
        <v>827851.72</v>
      </c>
      <c r="E130" s="1">
        <v>0</v>
      </c>
      <c r="F130" s="1">
        <v>0</v>
      </c>
      <c r="G130" s="2">
        <f t="shared" si="0"/>
        <v>299283.83903999999</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664326.31999999995</v>
      </c>
      <c r="D131" s="1">
        <f>'PR-RAS'!E135</f>
        <v>827851.72</v>
      </c>
      <c r="E131" s="1">
        <v>0</v>
      </c>
      <c r="F131" s="1">
        <v>0</v>
      </c>
      <c r="G131" s="2">
        <f t="shared" si="0"/>
        <v>301603.8688</v>
      </c>
      <c r="H131" s="2">
        <f t="shared" si="1"/>
        <v>0.59999999997671694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8860266.3300000001</v>
      </c>
      <c r="D147" s="1">
        <f>'PR-RAS'!E151</f>
        <v>10175368.440000001</v>
      </c>
      <c r="E147" s="1">
        <v>0</v>
      </c>
      <c r="F147" s="1">
        <v>0</v>
      </c>
      <c r="G147" s="2">
        <f t="shared" si="0"/>
        <v>4264806.4686599998</v>
      </c>
      <c r="H147" s="2">
        <f t="shared" si="1"/>
        <v>0.77000000141561031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7146991</v>
      </c>
      <c r="D148" s="1">
        <f>'PR-RAS'!E152</f>
        <v>8042831.2400000002</v>
      </c>
      <c r="E148" s="1">
        <v>0</v>
      </c>
      <c r="F148" s="1">
        <v>0</v>
      </c>
      <c r="G148" s="2">
        <f t="shared" si="0"/>
        <v>3415200.0615599998</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5893160</v>
      </c>
      <c r="D149" s="1">
        <f>'PR-RAS'!E153</f>
        <v>6630289.9000000004</v>
      </c>
      <c r="E149" s="1">
        <v>0</v>
      </c>
      <c r="F149" s="1">
        <v>0</v>
      </c>
      <c r="G149" s="2">
        <f t="shared" si="0"/>
        <v>2834753.4904</v>
      </c>
      <c r="H149" s="2">
        <f t="shared" si="1"/>
        <v>9.999999962747097E-2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5794392</v>
      </c>
      <c r="D150" s="1">
        <f>'PR-RAS'!E154</f>
        <v>6432415.3200000003</v>
      </c>
      <c r="E150" s="1">
        <v>0</v>
      </c>
      <c r="F150" s="1">
        <v>0</v>
      </c>
      <c r="G150" s="2">
        <f t="shared" si="0"/>
        <v>2780224.1733599999</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67631</v>
      </c>
      <c r="D152" s="1">
        <f>'PR-RAS'!E156</f>
        <v>136242.22</v>
      </c>
      <c r="E152" s="1">
        <v>0</v>
      </c>
      <c r="F152" s="1">
        <v>0</v>
      </c>
      <c r="G152" s="2">
        <f t="shared" si="0"/>
        <v>51357.43144</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31137</v>
      </c>
      <c r="D153" s="1">
        <f>'PR-RAS'!E157</f>
        <v>61632.36</v>
      </c>
      <c r="E153" s="1">
        <v>0</v>
      </c>
      <c r="F153" s="1">
        <v>0</v>
      </c>
      <c r="G153" s="2">
        <f t="shared" si="0"/>
        <v>23469.061440000001</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281459</v>
      </c>
      <c r="D154" s="1">
        <f>'PR-RAS'!E158</f>
        <v>323110.48</v>
      </c>
      <c r="E154" s="1">
        <v>0</v>
      </c>
      <c r="F154" s="1">
        <v>0</v>
      </c>
      <c r="G154" s="2">
        <f t="shared" si="0"/>
        <v>141935.03388</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972372</v>
      </c>
      <c r="D155" s="1">
        <f>'PR-RAS'!E159</f>
        <v>1089430.8599999999</v>
      </c>
      <c r="E155" s="1">
        <v>0</v>
      </c>
      <c r="F155" s="1">
        <v>0</v>
      </c>
      <c r="G155" s="2">
        <f t="shared" si="0"/>
        <v>485289.99287999998</v>
      </c>
      <c r="H155" s="2">
        <f t="shared" si="1"/>
        <v>0.14000000013038516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972372</v>
      </c>
      <c r="D157" s="1">
        <f>'PR-RAS'!E161</f>
        <v>1088630.6299999999</v>
      </c>
      <c r="E157" s="1">
        <v>0</v>
      </c>
      <c r="F157" s="1">
        <v>0</v>
      </c>
      <c r="G157" s="2">
        <f t="shared" si="0"/>
        <v>491342.78855999996</v>
      </c>
      <c r="H157" s="2">
        <f t="shared" si="1"/>
        <v>0.37000000011175871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800.23</v>
      </c>
      <c r="E158" s="1">
        <v>0</v>
      </c>
      <c r="F158" s="1">
        <v>0</v>
      </c>
      <c r="G158" s="2">
        <f t="shared" si="0"/>
        <v>251.27222</v>
      </c>
      <c r="H158" s="2">
        <f t="shared" si="1"/>
        <v>0.23000000000001819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1576285.33</v>
      </c>
      <c r="D159" s="1">
        <f>'PR-RAS'!E163</f>
        <v>1965680.65</v>
      </c>
      <c r="E159" s="1">
        <v>0</v>
      </c>
      <c r="F159" s="1">
        <v>0</v>
      </c>
      <c r="G159" s="2">
        <f t="shared" si="0"/>
        <v>870208.16753999994</v>
      </c>
      <c r="H159" s="2">
        <f t="shared" si="1"/>
        <v>0.68000000016763806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606510</v>
      </c>
      <c r="D160" s="1">
        <f>'PR-RAS'!E164</f>
        <v>671747.58</v>
      </c>
      <c r="E160" s="1">
        <v>0</v>
      </c>
      <c r="F160" s="1">
        <v>0</v>
      </c>
      <c r="G160" s="2">
        <f t="shared" si="0"/>
        <v>310050.82043999998</v>
      </c>
      <c r="H160" s="2">
        <f t="shared" si="1"/>
        <v>0.42000000004190952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84567</v>
      </c>
      <c r="D161" s="1">
        <f>'PR-RAS'!E165</f>
        <v>321258.03999999998</v>
      </c>
      <c r="E161" s="1">
        <v>0</v>
      </c>
      <c r="F161" s="1">
        <v>0</v>
      </c>
      <c r="G161" s="2">
        <f t="shared" si="0"/>
        <v>116333.2928</v>
      </c>
      <c r="H161" s="2">
        <f t="shared" si="1"/>
        <v>3.9999999979045242E-2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514449</v>
      </c>
      <c r="D162" s="1">
        <f>'PR-RAS'!E166</f>
        <v>343722.9</v>
      </c>
      <c r="E162" s="1">
        <v>0</v>
      </c>
      <c r="F162" s="1">
        <v>0</v>
      </c>
      <c r="G162" s="2">
        <f t="shared" si="0"/>
        <v>193505.06280000001</v>
      </c>
      <c r="H162" s="2">
        <f t="shared" si="1"/>
        <v>9.9999999976716936E-2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4290</v>
      </c>
      <c r="D163" s="1">
        <f>'PR-RAS'!E167</f>
        <v>3018.64</v>
      </c>
      <c r="E163" s="1">
        <v>0</v>
      </c>
      <c r="F163" s="1">
        <v>0</v>
      </c>
      <c r="G163" s="2">
        <f t="shared" si="0"/>
        <v>1673.0193599999998</v>
      </c>
      <c r="H163" s="2">
        <f t="shared" si="1"/>
        <v>0.36000000000012733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3204</v>
      </c>
      <c r="D164" s="1">
        <f>'PR-RAS'!E168</f>
        <v>3748</v>
      </c>
      <c r="E164" s="1">
        <v>0</v>
      </c>
      <c r="F164" s="1">
        <v>0</v>
      </c>
      <c r="G164" s="2">
        <f t="shared" si="0"/>
        <v>1744.1000000000001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591105.33000000007</v>
      </c>
      <c r="D165" s="1">
        <f>'PR-RAS'!E169</f>
        <v>783433.49000000011</v>
      </c>
      <c r="E165" s="1">
        <v>0</v>
      </c>
      <c r="F165" s="1">
        <v>0</v>
      </c>
      <c r="G165" s="2">
        <f t="shared" si="0"/>
        <v>353907.45884000009</v>
      </c>
      <c r="H165" s="2">
        <f t="shared" si="1"/>
        <v>0.8200000001816079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65305</v>
      </c>
      <c r="D166" s="1">
        <f>'PR-RAS'!E170</f>
        <v>84567.9</v>
      </c>
      <c r="E166" s="1">
        <v>0</v>
      </c>
      <c r="F166" s="1">
        <v>0</v>
      </c>
      <c r="G166" s="2">
        <f t="shared" si="0"/>
        <v>38682.731999999996</v>
      </c>
      <c r="H166" s="2">
        <f t="shared" si="1"/>
        <v>0.10000000000582077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308842.33</v>
      </c>
      <c r="D167" s="1">
        <f>'PR-RAS'!E171</f>
        <v>367920.35</v>
      </c>
      <c r="E167" s="1">
        <v>0</v>
      </c>
      <c r="F167" s="1">
        <v>0</v>
      </c>
      <c r="G167" s="2">
        <f t="shared" si="0"/>
        <v>173417.38298000002</v>
      </c>
      <c r="H167" s="2">
        <f t="shared" si="1"/>
        <v>0.67999999999301508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169977</v>
      </c>
      <c r="D168" s="1">
        <f>'PR-RAS'!E172</f>
        <v>250713.63</v>
      </c>
      <c r="E168" s="1">
        <v>0</v>
      </c>
      <c r="F168" s="1">
        <v>0</v>
      </c>
      <c r="G168" s="2">
        <f t="shared" si="0"/>
        <v>112124.51142000001</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26797</v>
      </c>
      <c r="D169" s="1">
        <f>'PR-RAS'!E173</f>
        <v>28495.31</v>
      </c>
      <c r="E169" s="1">
        <v>0</v>
      </c>
      <c r="F169" s="1">
        <v>0</v>
      </c>
      <c r="G169" s="2">
        <f t="shared" si="0"/>
        <v>14076.320159999999</v>
      </c>
      <c r="H169" s="2">
        <f t="shared" si="1"/>
        <v>0.31000000000130967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13586</v>
      </c>
      <c r="D170" s="1">
        <f>'PR-RAS'!E174</f>
        <v>46747</v>
      </c>
      <c r="E170" s="1">
        <v>0</v>
      </c>
      <c r="F170" s="1">
        <v>0</v>
      </c>
      <c r="G170" s="2">
        <f t="shared" si="0"/>
        <v>18096.52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6598</v>
      </c>
      <c r="D172" s="1">
        <f>'PR-RAS'!E176</f>
        <v>4989.3</v>
      </c>
      <c r="E172" s="1">
        <v>0</v>
      </c>
      <c r="F172" s="1">
        <v>0</v>
      </c>
      <c r="G172" s="2">
        <f t="shared" si="0"/>
        <v>2834.5985999999998</v>
      </c>
      <c r="H172" s="2">
        <f t="shared" si="1"/>
        <v>0.3000000000001819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257381</v>
      </c>
      <c r="D173" s="1">
        <f>'PR-RAS'!E177</f>
        <v>375873.23000000004</v>
      </c>
      <c r="E173" s="1">
        <v>0</v>
      </c>
      <c r="F173" s="1">
        <v>0</v>
      </c>
      <c r="G173" s="2">
        <f t="shared" si="0"/>
        <v>173569.92311999999</v>
      </c>
      <c r="H173" s="2">
        <f t="shared" si="1"/>
        <v>0.23000000003958121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30895</v>
      </c>
      <c r="D174" s="1">
        <f>'PR-RAS'!E178</f>
        <v>133451.85</v>
      </c>
      <c r="E174" s="1">
        <v>0</v>
      </c>
      <c r="F174" s="1">
        <v>0</v>
      </c>
      <c r="G174" s="2">
        <f t="shared" si="0"/>
        <v>51519.1751</v>
      </c>
      <c r="H174" s="2">
        <f t="shared" si="1"/>
        <v>0.14999999999417923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39919</v>
      </c>
      <c r="D175" s="1">
        <f>'PR-RAS'!E179</f>
        <v>78530.61</v>
      </c>
      <c r="E175" s="1">
        <v>0</v>
      </c>
      <c r="F175" s="1">
        <v>0</v>
      </c>
      <c r="G175" s="2">
        <f t="shared" si="0"/>
        <v>34274.558279999997</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47193</v>
      </c>
      <c r="D177" s="1">
        <f>'PR-RAS'!E181</f>
        <v>59139.75</v>
      </c>
      <c r="E177" s="1">
        <v>0</v>
      </c>
      <c r="F177" s="1">
        <v>0</v>
      </c>
      <c r="G177" s="2">
        <f t="shared" si="0"/>
        <v>29123.16</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10111</v>
      </c>
      <c r="D178" s="1">
        <f>'PR-RAS'!E182</f>
        <v>0</v>
      </c>
      <c r="E178" s="1">
        <v>0</v>
      </c>
      <c r="F178" s="1">
        <v>0</v>
      </c>
      <c r="G178" s="2">
        <f t="shared" si="0"/>
        <v>1789.6469999999999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15330</v>
      </c>
      <c r="D179" s="1">
        <f>'PR-RAS'!E183</f>
        <v>21925</v>
      </c>
      <c r="E179" s="1">
        <v>0</v>
      </c>
      <c r="F179" s="1">
        <v>0</v>
      </c>
      <c r="G179" s="2">
        <f t="shared" si="0"/>
        <v>10534.039999999999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98063</v>
      </c>
      <c r="D180" s="1">
        <f>'PR-RAS'!E184</f>
        <v>70862.710000000006</v>
      </c>
      <c r="E180" s="1">
        <v>0</v>
      </c>
      <c r="F180" s="1">
        <v>0</v>
      </c>
      <c r="G180" s="2">
        <f t="shared" si="0"/>
        <v>42922.127180000003</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10923</v>
      </c>
      <c r="D181" s="1">
        <f>'PR-RAS'!E185</f>
        <v>10643.31</v>
      </c>
      <c r="E181" s="1">
        <v>0</v>
      </c>
      <c r="F181" s="1">
        <v>0</v>
      </c>
      <c r="G181" s="2">
        <f t="shared" si="0"/>
        <v>5797.7315999999992</v>
      </c>
      <c r="H181" s="2">
        <f t="shared" si="1"/>
        <v>0.30999999999949068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4947</v>
      </c>
      <c r="D182" s="1">
        <f>'PR-RAS'!E186</f>
        <v>1320</v>
      </c>
      <c r="E182" s="1">
        <v>0</v>
      </c>
      <c r="F182" s="1">
        <v>0</v>
      </c>
      <c r="G182" s="2">
        <f t="shared" si="0"/>
        <v>1373.2469999999998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121289</v>
      </c>
      <c r="D184" s="1">
        <f>'PR-RAS'!E188</f>
        <v>134626.34999999998</v>
      </c>
      <c r="E184" s="1">
        <v>0</v>
      </c>
      <c r="F184" s="1">
        <v>0</v>
      </c>
      <c r="G184" s="2">
        <f t="shared" si="0"/>
        <v>71469.131099999984</v>
      </c>
      <c r="H184" s="2">
        <f t="shared" si="1"/>
        <v>0.34999999997671694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31775</v>
      </c>
      <c r="D186" s="1">
        <f>'PR-RAS'!E190</f>
        <v>38023.949999999997</v>
      </c>
      <c r="E186" s="1">
        <v>0</v>
      </c>
      <c r="F186" s="1">
        <v>0</v>
      </c>
      <c r="G186" s="2">
        <f t="shared" si="0"/>
        <v>19947.236499999999</v>
      </c>
      <c r="H186" s="2">
        <f t="shared" si="1"/>
        <v>5.0000000002910383E-2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1764</v>
      </c>
      <c r="D187" s="1">
        <f>'PR-RAS'!E191</f>
        <v>7738.23</v>
      </c>
      <c r="E187" s="1">
        <v>0</v>
      </c>
      <c r="F187" s="1">
        <v>0</v>
      </c>
      <c r="G187" s="2">
        <f t="shared" si="0"/>
        <v>3206.7255599999999</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900</v>
      </c>
      <c r="E188" s="1">
        <v>0</v>
      </c>
      <c r="F188" s="1">
        <v>0</v>
      </c>
      <c r="G188" s="2">
        <f t="shared" si="0"/>
        <v>579.70000000000005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22343.919999999998</v>
      </c>
      <c r="E189" s="1">
        <v>0</v>
      </c>
      <c r="F189" s="1">
        <v>0</v>
      </c>
      <c r="G189" s="2">
        <f t="shared" si="0"/>
        <v>12222.413919999999</v>
      </c>
      <c r="H189" s="2">
        <f t="shared" si="1"/>
        <v>8.000000000174623E-2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25312.5</v>
      </c>
      <c r="E190" s="1">
        <v>0</v>
      </c>
      <c r="F190" s="1">
        <v>0</v>
      </c>
      <c r="G190" s="2">
        <f t="shared" si="0"/>
        <v>9568.125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66125</v>
      </c>
      <c r="D191" s="1">
        <f>'PR-RAS'!E195</f>
        <v>40307.75</v>
      </c>
      <c r="E191" s="1">
        <v>0</v>
      </c>
      <c r="F191" s="1">
        <v>0</v>
      </c>
      <c r="G191" s="2">
        <f t="shared" si="0"/>
        <v>27880.695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4924</v>
      </c>
      <c r="D192" s="1">
        <f>'PR-RAS'!E196</f>
        <v>26434</v>
      </c>
      <c r="E192" s="1">
        <v>0</v>
      </c>
      <c r="F192" s="1">
        <v>0</v>
      </c>
      <c r="G192" s="2">
        <f t="shared" si="0"/>
        <v>11038.272000000001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4924</v>
      </c>
      <c r="D206" s="1">
        <f>'PR-RAS'!E210</f>
        <v>26434</v>
      </c>
      <c r="E206" s="1">
        <v>0</v>
      </c>
      <c r="F206" s="1">
        <v>0</v>
      </c>
      <c r="G206" s="2">
        <f t="shared" si="0"/>
        <v>11847.359999999999</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4924</v>
      </c>
      <c r="D207" s="1">
        <f>'PR-RAS'!E211</f>
        <v>7247.68</v>
      </c>
      <c r="E207" s="1">
        <v>0</v>
      </c>
      <c r="F207" s="1">
        <v>0</v>
      </c>
      <c r="G207" s="2">
        <f t="shared" si="0"/>
        <v>4000.38816</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19186.32</v>
      </c>
      <c r="E209" s="1">
        <v>0</v>
      </c>
      <c r="F209" s="1">
        <v>0</v>
      </c>
      <c r="G209" s="2">
        <f t="shared" si="0"/>
        <v>7981.5091199999997</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132066</v>
      </c>
      <c r="D248" s="1">
        <f>'PR-RAS'!E252</f>
        <v>140422.54999999999</v>
      </c>
      <c r="E248" s="1">
        <v>0</v>
      </c>
      <c r="F248" s="1">
        <v>0</v>
      </c>
      <c r="G248" s="2">
        <f t="shared" si="0"/>
        <v>101989.04169999999</v>
      </c>
      <c r="H248" s="2">
        <f t="shared" si="1"/>
        <v>0.45000000001164153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132066</v>
      </c>
      <c r="D255" s="1">
        <f>'PR-RAS'!E259</f>
        <v>140422.54999999999</v>
      </c>
      <c r="E255" s="1">
        <v>0</v>
      </c>
      <c r="F255" s="1">
        <v>0</v>
      </c>
      <c r="G255" s="2">
        <f t="shared" si="0"/>
        <v>104879.4194</v>
      </c>
      <c r="H255" s="2">
        <f t="shared" si="1"/>
        <v>0.45000000001164153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132066</v>
      </c>
      <c r="D257" s="1">
        <f>'PR-RAS'!E261</f>
        <v>140422.54999999999</v>
      </c>
      <c r="E257" s="1">
        <v>0</v>
      </c>
      <c r="F257" s="1">
        <v>0</v>
      </c>
      <c r="G257" s="2">
        <f t="shared" si="0"/>
        <v>105705.24159999999</v>
      </c>
      <c r="H257" s="2">
        <f t="shared" si="1"/>
        <v>0.45000000001164153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8860266.3300000001</v>
      </c>
      <c r="D285" s="1">
        <f>'PR-RAS'!E289</f>
        <v>10175368.440000001</v>
      </c>
      <c r="E285" s="1">
        <v>0</v>
      </c>
      <c r="F285" s="1">
        <v>0</v>
      </c>
      <c r="G285" s="2">
        <f t="shared" si="8"/>
        <v>8295924.9116399996</v>
      </c>
      <c r="H285" s="2">
        <f t="shared" si="9"/>
        <v>0.77000000141561031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117445.87000000104</v>
      </c>
      <c r="D286" s="1">
        <f>'PR-RAS'!E290</f>
        <v>0</v>
      </c>
      <c r="E286" s="1">
        <v>0</v>
      </c>
      <c r="F286" s="1">
        <v>0</v>
      </c>
      <c r="G286" s="2">
        <f t="shared" si="8"/>
        <v>33472.072950000293</v>
      </c>
      <c r="H286" s="2">
        <f t="shared" si="9"/>
        <v>0.12999999895691872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86408.48000000231</v>
      </c>
      <c r="E287" s="1">
        <v>0</v>
      </c>
      <c r="F287" s="1">
        <v>0</v>
      </c>
      <c r="G287" s="2">
        <f t="shared" si="8"/>
        <v>49425.650560001319</v>
      </c>
      <c r="H287" s="2">
        <f t="shared" si="9"/>
        <v>0.48000000230967999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761443.75</v>
      </c>
      <c r="D288" s="1">
        <f>'PR-RAS'!E292</f>
        <v>619049.62</v>
      </c>
      <c r="E288" s="1">
        <v>0</v>
      </c>
      <c r="F288" s="1">
        <v>0</v>
      </c>
      <c r="G288" s="2">
        <f t="shared" si="8"/>
        <v>573868.83812999993</v>
      </c>
      <c r="H288" s="2">
        <f t="shared" si="9"/>
        <v>0.63000000000465661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4056</v>
      </c>
      <c r="D290" s="1">
        <f>'PR-RAS'!E294</f>
        <v>3646.4199999999983</v>
      </c>
      <c r="E290" s="1">
        <v>0</v>
      </c>
      <c r="F290" s="1">
        <v>0</v>
      </c>
      <c r="G290" s="2">
        <f t="shared" si="8"/>
        <v>3279.8147599999988</v>
      </c>
      <c r="H290" s="2">
        <f t="shared" si="9"/>
        <v>0.41999999999825377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3480</v>
      </c>
      <c r="D291" s="1">
        <f>'PR-RAS'!E295</f>
        <v>3322.4199999999983</v>
      </c>
      <c r="E291" s="1">
        <v>0</v>
      </c>
      <c r="F291" s="1">
        <v>0</v>
      </c>
      <c r="G291" s="2">
        <f t="shared" si="8"/>
        <v>2936.2035999999989</v>
      </c>
      <c r="H291" s="2">
        <f t="shared" si="9"/>
        <v>0.41999999999825377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259840</v>
      </c>
      <c r="D345" s="1">
        <f>'PR-RAS'!E350</f>
        <v>151464.34999999998</v>
      </c>
      <c r="E345" s="1">
        <v>0</v>
      </c>
      <c r="F345" s="1">
        <v>0</v>
      </c>
      <c r="G345" s="2">
        <f t="shared" si="8"/>
        <v>193592.43279999998</v>
      </c>
      <c r="H345" s="2">
        <f t="shared" si="9"/>
        <v>0.34999999997671694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259840</v>
      </c>
      <c r="D358" s="1">
        <f>'PR-RAS'!E363</f>
        <v>151464.34999999998</v>
      </c>
      <c r="E358" s="1">
        <v>0</v>
      </c>
      <c r="F358" s="1">
        <v>0</v>
      </c>
      <c r="G358" s="2">
        <f t="shared" si="8"/>
        <v>200908.42589999997</v>
      </c>
      <c r="H358" s="2">
        <f t="shared" si="9"/>
        <v>0.34999999997671694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150380</v>
      </c>
      <c r="D359" s="1">
        <f>'PR-RAS'!E364</f>
        <v>36900</v>
      </c>
      <c r="E359" s="1">
        <v>0</v>
      </c>
      <c r="F359" s="1">
        <v>0</v>
      </c>
      <c r="G359" s="2">
        <f t="shared" si="8"/>
        <v>80256.44</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150380</v>
      </c>
      <c r="D361" s="1">
        <f>'PR-RAS'!E366</f>
        <v>36900</v>
      </c>
      <c r="E361" s="1">
        <v>0</v>
      </c>
      <c r="F361" s="1">
        <v>0</v>
      </c>
      <c r="G361" s="2">
        <f t="shared" si="8"/>
        <v>80704.800000000003</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66902</v>
      </c>
      <c r="D364" s="1">
        <f>'PR-RAS'!E369</f>
        <v>81006.209999999992</v>
      </c>
      <c r="E364" s="1">
        <v>0</v>
      </c>
      <c r="F364" s="1">
        <v>0</v>
      </c>
      <c r="G364" s="2">
        <f t="shared" si="8"/>
        <v>83095.934459999989</v>
      </c>
      <c r="H364" s="2">
        <f t="shared" si="9"/>
        <v>0.20999999999185093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39512.5</v>
      </c>
      <c r="E365" s="1">
        <v>0</v>
      </c>
      <c r="F365" s="1">
        <v>0</v>
      </c>
      <c r="G365" s="2">
        <f t="shared" si="8"/>
        <v>28765.1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12003</v>
      </c>
      <c r="D366" s="1">
        <f>'PR-RAS'!E371</f>
        <v>0</v>
      </c>
      <c r="E366" s="1">
        <v>0</v>
      </c>
      <c r="F366" s="1">
        <v>0</v>
      </c>
      <c r="G366" s="2">
        <f t="shared" si="8"/>
        <v>4381.0950000000003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27399</v>
      </c>
      <c r="D367" s="1">
        <f>'PR-RAS'!E372</f>
        <v>0</v>
      </c>
      <c r="E367" s="1">
        <v>0</v>
      </c>
      <c r="F367" s="1">
        <v>0</v>
      </c>
      <c r="G367" s="2">
        <f t="shared" si="8"/>
        <v>10028.034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27500</v>
      </c>
      <c r="D371" s="1">
        <f>'PR-RAS'!E376</f>
        <v>41493.71</v>
      </c>
      <c r="E371" s="1">
        <v>0</v>
      </c>
      <c r="F371" s="1">
        <v>0</v>
      </c>
      <c r="G371" s="2">
        <f t="shared" si="8"/>
        <v>40880.345399999998</v>
      </c>
      <c r="H371" s="2">
        <f t="shared" si="9"/>
        <v>0.29000000000087311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42558</v>
      </c>
      <c r="D378" s="1">
        <f>'PR-RAS'!E383</f>
        <v>33558.14</v>
      </c>
      <c r="E378" s="1">
        <v>0</v>
      </c>
      <c r="F378" s="1">
        <v>0</v>
      </c>
      <c r="G378" s="2">
        <f t="shared" si="8"/>
        <v>41347.203560000002</v>
      </c>
      <c r="H378" s="2">
        <f t="shared" si="9"/>
        <v>0.13999999999941792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42558</v>
      </c>
      <c r="D379" s="1">
        <f>'PR-RAS'!E384</f>
        <v>33558.14</v>
      </c>
      <c r="E379" s="1">
        <v>0</v>
      </c>
      <c r="F379" s="1">
        <v>0</v>
      </c>
      <c r="G379" s="2">
        <f t="shared" si="8"/>
        <v>41456.877840000001</v>
      </c>
      <c r="H379" s="2">
        <f t="shared" si="9"/>
        <v>0.13999999999941792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259840</v>
      </c>
      <c r="D403" s="1">
        <f>'PR-RAS'!E408</f>
        <v>151464.34999999998</v>
      </c>
      <c r="E403" s="1">
        <v>0</v>
      </c>
      <c r="F403" s="1">
        <v>0</v>
      </c>
      <c r="G403" s="2">
        <f t="shared" si="8"/>
        <v>226233.01739999998</v>
      </c>
      <c r="H403" s="2">
        <f t="shared" si="9"/>
        <v>0.34999999997671694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8977712.2000000011</v>
      </c>
      <c r="D407" s="1">
        <f>'PR-RAS'!E412</f>
        <v>10088959.959999999</v>
      </c>
      <c r="E407" s="1">
        <v>0</v>
      </c>
      <c r="F407" s="1">
        <v>0</v>
      </c>
      <c r="G407" s="2">
        <f t="shared" si="8"/>
        <v>11837186.64072</v>
      </c>
      <c r="H407" s="2">
        <f t="shared" si="9"/>
        <v>0.24000000208616257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9120106.3300000001</v>
      </c>
      <c r="D408" s="1">
        <f>'PR-RAS'!E413</f>
        <v>10326832.790000001</v>
      </c>
      <c r="E408" s="1">
        <v>0</v>
      </c>
      <c r="F408" s="1">
        <v>0</v>
      </c>
      <c r="G408" s="2">
        <f t="shared" si="8"/>
        <v>12117925.167370001</v>
      </c>
      <c r="H408" s="2">
        <f t="shared" si="9"/>
        <v>0.53999999910593033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142394.12999999896</v>
      </c>
      <c r="D410" s="1">
        <f>'PR-RAS'!E415</f>
        <v>237872.83000000194</v>
      </c>
      <c r="E410" s="1">
        <v>0</v>
      </c>
      <c r="F410" s="1">
        <v>0</v>
      </c>
      <c r="G410" s="2">
        <f t="shared" si="8"/>
        <v>252819.17411000116</v>
      </c>
      <c r="H410" s="2">
        <f t="shared" si="9"/>
        <v>0.29999999701976776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761443.75</v>
      </c>
      <c r="D411" s="1">
        <f>'PR-RAS'!E416</f>
        <v>619049.62</v>
      </c>
      <c r="E411" s="1">
        <v>0</v>
      </c>
      <c r="F411" s="1">
        <v>0</v>
      </c>
      <c r="G411" s="2">
        <f t="shared" si="8"/>
        <v>819812.62589999998</v>
      </c>
      <c r="H411" s="2">
        <f t="shared" si="9"/>
        <v>0.63000000000465661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4056</v>
      </c>
      <c r="D413" s="1">
        <f>'PR-RAS'!E418</f>
        <v>3646.4199999999983</v>
      </c>
      <c r="E413" s="1">
        <v>0</v>
      </c>
      <c r="F413" s="1">
        <v>0</v>
      </c>
      <c r="G413" s="2">
        <f t="shared" si="8"/>
        <v>4675.7220799999986</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8977712.2000000011</v>
      </c>
      <c r="D633" s="1">
        <f>'PR-RAS'!E639</f>
        <v>10088959.959999999</v>
      </c>
      <c r="E633" s="1">
        <v>0</v>
      </c>
      <c r="F633" s="1">
        <v>0</v>
      </c>
      <c r="G633" s="2">
        <f t="shared" si="10"/>
        <v>18426359.499839999</v>
      </c>
      <c r="H633" s="2">
        <f t="shared" si="11"/>
        <v>0.24000000208616257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9120106.3300000001</v>
      </c>
      <c r="D634" s="1">
        <f>'PR-RAS'!E640</f>
        <v>10326832.790000001</v>
      </c>
      <c r="E634" s="1">
        <v>0</v>
      </c>
      <c r="F634" s="1">
        <v>0</v>
      </c>
      <c r="G634" s="2">
        <f t="shared" si="10"/>
        <v>18846797.619030003</v>
      </c>
      <c r="H634" s="2">
        <f t="shared" si="11"/>
        <v>0.53999999910593033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142394.12999999896</v>
      </c>
      <c r="D636" s="1">
        <f>'PR-RAS'!E642</f>
        <v>237872.83000000194</v>
      </c>
      <c r="E636" s="1">
        <v>0</v>
      </c>
      <c r="F636" s="1">
        <v>0</v>
      </c>
      <c r="G636" s="2">
        <f t="shared" si="10"/>
        <v>392518.76665000181</v>
      </c>
      <c r="H636" s="2">
        <f t="shared" si="11"/>
        <v>0.29999999701976776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761443.75</v>
      </c>
      <c r="D637" s="1">
        <f>'PR-RAS'!E643</f>
        <v>619049.62</v>
      </c>
      <c r="E637" s="1">
        <v>0</v>
      </c>
      <c r="F637" s="1">
        <v>0</v>
      </c>
      <c r="G637" s="2">
        <f t="shared" si="10"/>
        <v>1271709.34164</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619049.62000000104</v>
      </c>
      <c r="D639" s="1">
        <f>'PR-RAS'!E645</f>
        <v>381176.78999999806</v>
      </c>
      <c r="E639" s="1">
        <v>0</v>
      </c>
      <c r="F639" s="1">
        <v>0</v>
      </c>
      <c r="G639" s="2">
        <f t="shared" si="10"/>
        <v>881335.2415999982</v>
      </c>
      <c r="H639" s="2">
        <f t="shared" si="11"/>
        <v>0.59000000089872628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748379</v>
      </c>
      <c r="D641" s="1">
        <f>'PR-RAS'!E647</f>
        <v>748478.75</v>
      </c>
      <c r="E641" s="1">
        <v>0</v>
      </c>
      <c r="F641" s="1">
        <v>0</v>
      </c>
      <c r="G641" s="2">
        <f t="shared" si="10"/>
        <v>1437015.36</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777532.5</v>
      </c>
      <c r="D642" s="1">
        <f>'PR-RAS'!E649</f>
        <v>725446.72</v>
      </c>
      <c r="E642" s="1">
        <v>0</v>
      </c>
      <c r="F642" s="1">
        <v>0</v>
      </c>
      <c r="G642" s="2">
        <f t="shared" si="10"/>
        <v>1428421.0275399999</v>
      </c>
      <c r="H642" s="2">
        <f t="shared" si="11"/>
        <v>0.78000000002793968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1805793.82</v>
      </c>
      <c r="D643" s="1">
        <f>'PR-RAS'!E650</f>
        <v>2453123.84</v>
      </c>
      <c r="E643" s="1">
        <v>0</v>
      </c>
      <c r="F643" s="1">
        <v>0</v>
      </c>
      <c r="G643" s="2">
        <f t="shared" si="10"/>
        <v>4309130.6430000002</v>
      </c>
      <c r="H643" s="2">
        <f t="shared" si="11"/>
        <v>0.34000000008381903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1857879.6</v>
      </c>
      <c r="D644" s="1">
        <f>'PR-RAS'!E651</f>
        <v>2781467.19</v>
      </c>
      <c r="E644" s="1">
        <v>0</v>
      </c>
      <c r="F644" s="1">
        <v>0</v>
      </c>
      <c r="G644" s="2">
        <f t="shared" si="10"/>
        <v>4771583.3891400006</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725446.7200000002</v>
      </c>
      <c r="D645" s="1">
        <f>'PR-RAS'!E652</f>
        <v>397103.36999999965</v>
      </c>
      <c r="E645" s="1">
        <v>0</v>
      </c>
      <c r="F645" s="1">
        <v>0</v>
      </c>
      <c r="G645" s="2">
        <f t="shared" si="10"/>
        <v>978656.82823999971</v>
      </c>
      <c r="H645" s="2">
        <f t="shared" si="11"/>
        <v>0.64999999944120646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65</v>
      </c>
      <c r="E647" s="1">
        <v>0</v>
      </c>
      <c r="F647" s="1">
        <v>0</v>
      </c>
      <c r="G647" s="2">
        <f t="shared" si="10"/>
        <v>124.678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51</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45007.78</v>
      </c>
      <c r="D662" s="1">
        <f>'PR-RAS'!E669</f>
        <v>69242.78</v>
      </c>
      <c r="E662" s="1">
        <v>0</v>
      </c>
      <c r="F662" s="1">
        <v>0</v>
      </c>
      <c r="G662" s="2">
        <f t="shared" si="10"/>
        <v>121289.09774</v>
      </c>
      <c r="H662" s="2">
        <f t="shared" si="11"/>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7563907.0099999998</v>
      </c>
      <c r="D668" s="1">
        <f>'PR-RAS'!E675</f>
        <v>8100904.1600000001</v>
      </c>
      <c r="E668" s="1">
        <v>0</v>
      </c>
      <c r="F668" s="1">
        <v>0</v>
      </c>
      <c r="G668" s="2">
        <f t="shared" si="10"/>
        <v>15851732.12511</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221177.60000000001</v>
      </c>
      <c r="D669" s="1">
        <f>'PR-RAS'!E676</f>
        <v>713489.33</v>
      </c>
      <c r="E669" s="1">
        <v>0</v>
      </c>
      <c r="F669" s="1">
        <v>0</v>
      </c>
      <c r="G669" s="2">
        <f t="shared" si="10"/>
        <v>1100968.3816800001</v>
      </c>
      <c r="H669" s="2">
        <f t="shared" si="11"/>
        <v>0.72999999995226972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36992.370000000003</v>
      </c>
      <c r="D670" s="1">
        <f>'PR-RAS'!E677</f>
        <v>25203.18</v>
      </c>
      <c r="E670" s="1">
        <v>0</v>
      </c>
      <c r="F670" s="1">
        <v>0</v>
      </c>
      <c r="G670" s="2">
        <f t="shared" si="10"/>
        <v>58469.750370000009</v>
      </c>
      <c r="H670" s="2">
        <f t="shared" si="11"/>
        <v>0.55000000000291038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42507.29</v>
      </c>
      <c r="D687" s="1">
        <f>'PR-RAS'!E694</f>
        <v>0</v>
      </c>
      <c r="E687" s="1">
        <v>0</v>
      </c>
      <c r="F687" s="1">
        <v>0</v>
      </c>
      <c r="G687" s="2">
        <f t="shared" si="10"/>
        <v>29160.000940000002</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359885.07</v>
      </c>
      <c r="D703" s="1">
        <f>'PR-RAS'!E710</f>
        <v>220929.2</v>
      </c>
      <c r="E703" s="1">
        <v>0</v>
      </c>
      <c r="F703" s="1">
        <v>0</v>
      </c>
      <c r="G703" s="2">
        <f t="shared" si="10"/>
        <v>562823.91593999998</v>
      </c>
      <c r="H703" s="2">
        <f t="shared" si="11"/>
        <v>0.27000000001862645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810.22</v>
      </c>
      <c r="E705" s="1">
        <v>0</v>
      </c>
      <c r="F705" s="1">
        <v>0</v>
      </c>
      <c r="G705" s="2">
        <f t="shared" si="10"/>
        <v>1140.7897599999999</v>
      </c>
      <c r="H705" s="2">
        <f t="shared" si="11"/>
        <v>0.22000000000002728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15674</v>
      </c>
      <c r="D709" s="1">
        <f>'PR-RAS'!E716</f>
        <v>0</v>
      </c>
      <c r="E709" s="1">
        <v>0</v>
      </c>
      <c r="F709" s="1">
        <v>0</v>
      </c>
      <c r="G709" s="2">
        <f t="shared" si="10"/>
        <v>11097.191999999999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16003</v>
      </c>
      <c r="D710" s="1">
        <f>'PR-RAS'!E717</f>
        <v>12394.74</v>
      </c>
      <c r="E710" s="1">
        <v>0</v>
      </c>
      <c r="F710" s="1">
        <v>0</v>
      </c>
      <c r="G710" s="2">
        <f t="shared" si="10"/>
        <v>28921.868319999994</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514449</v>
      </c>
      <c r="D711" s="1">
        <f>'PR-RAS'!E718</f>
        <v>343722.9</v>
      </c>
      <c r="E711" s="1">
        <v>0</v>
      </c>
      <c r="F711" s="1">
        <v>0</v>
      </c>
      <c r="G711" s="2">
        <f t="shared" si="10"/>
        <v>853345.30799999996</v>
      </c>
      <c r="H711" s="2">
        <f t="shared" si="11"/>
        <v>9.9999999976716936E-2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9440</v>
      </c>
      <c r="D713" s="1">
        <f>'PR-RAS'!E720</f>
        <v>12350</v>
      </c>
      <c r="E713" s="1">
        <v>0</v>
      </c>
      <c r="F713" s="1">
        <v>0</v>
      </c>
      <c r="G713" s="2">
        <f t="shared" si="10"/>
        <v>24307.68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85313</v>
      </c>
      <c r="D715" s="1">
        <f>'PR-RAS'!E722</f>
        <v>55935.21</v>
      </c>
      <c r="E715" s="1">
        <v>0</v>
      </c>
      <c r="F715" s="1">
        <v>0</v>
      </c>
      <c r="G715" s="2">
        <f t="shared" si="10"/>
        <v>140788.96187999999</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4947</v>
      </c>
      <c r="D717" s="1">
        <f>'PR-RAS'!E724</f>
        <v>1320</v>
      </c>
      <c r="E717" s="1">
        <v>0</v>
      </c>
      <c r="F717" s="1">
        <v>0</v>
      </c>
      <c r="G717" s="2">
        <f t="shared" si="10"/>
        <v>5432.2919999999995</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31775</v>
      </c>
      <c r="D719" s="1">
        <f>'PR-RAS'!E726</f>
        <v>38023.949999999997</v>
      </c>
      <c r="E719" s="1">
        <v>0</v>
      </c>
      <c r="F719" s="1">
        <v>0</v>
      </c>
      <c r="G719" s="2">
        <f t="shared" si="10"/>
        <v>77416.842199999999</v>
      </c>
      <c r="H719" s="2">
        <f t="shared" si="11"/>
        <v>5.0000000002910383E-2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23830</v>
      </c>
      <c r="D817" s="1">
        <f>'PR-RAS'!E824</f>
        <v>19400.43</v>
      </c>
      <c r="E817" s="1">
        <v>0</v>
      </c>
      <c r="F817" s="1">
        <v>0</v>
      </c>
      <c r="G817" s="2">
        <f t="shared" si="18"/>
        <v>51106.781759999998</v>
      </c>
      <c r="H817" s="2">
        <f t="shared" si="19"/>
        <v>0.43000000000029104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1161</v>
      </c>
      <c r="D818" s="1">
        <f>'PR-RAS'!E825</f>
        <v>1161</v>
      </c>
      <c r="E818" s="1">
        <v>0</v>
      </c>
      <c r="F818" s="1">
        <v>0</v>
      </c>
      <c r="G818" s="2">
        <f t="shared" si="18"/>
        <v>2845.6109999999999</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107075</v>
      </c>
      <c r="D821" s="1">
        <f>'PR-RAS'!E828</f>
        <v>119861.12</v>
      </c>
      <c r="E821" s="1">
        <v>0</v>
      </c>
      <c r="F821" s="1">
        <v>0</v>
      </c>
      <c r="G821" s="2">
        <f t="shared" si="18"/>
        <v>284373.73679999996</v>
      </c>
      <c r="H821" s="2">
        <f t="shared" si="19"/>
        <v>0.11999999999534339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36982092.25</v>
      </c>
      <c r="D984" s="6">
        <f>BILANCA!E6</f>
        <v>38952372.139999993</v>
      </c>
      <c r="E984" s="6">
        <v>0</v>
      </c>
      <c r="F984" s="6">
        <v>0</v>
      </c>
      <c r="G984" s="7">
        <f t="shared" ref="G984:G1241" si="22">B984/1000*C984+B984/500*D984</f>
        <v>114886.83652999999</v>
      </c>
      <c r="H984" s="7">
        <f t="shared" si="19"/>
        <v>0.38999999314546585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35424640.619999997</v>
      </c>
      <c r="D985" s="1">
        <f>BILANCA!E7</f>
        <v>37758644.139999993</v>
      </c>
      <c r="E985" s="1">
        <v>0</v>
      </c>
      <c r="F985" s="1">
        <v>0</v>
      </c>
      <c r="G985" s="2">
        <f t="shared" si="22"/>
        <v>221883.8578</v>
      </c>
      <c r="H985" s="2">
        <f t="shared" si="19"/>
        <v>0.51999999582767487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406078</v>
      </c>
      <c r="D986" s="1">
        <f>BILANCA!E8</f>
        <v>406078</v>
      </c>
      <c r="E986" s="1">
        <v>0</v>
      </c>
      <c r="F986" s="1">
        <v>0</v>
      </c>
      <c r="G986" s="2">
        <f t="shared" si="22"/>
        <v>3654.7019999999998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400588</v>
      </c>
      <c r="D987" s="1">
        <f>BILANCA!E9</f>
        <v>400588</v>
      </c>
      <c r="E987" s="1">
        <v>0</v>
      </c>
      <c r="F987" s="1">
        <v>0</v>
      </c>
      <c r="G987" s="2">
        <f t="shared" si="22"/>
        <v>4807.0560000000005</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5490</v>
      </c>
      <c r="D988" s="1">
        <f>BILANCA!E10</f>
        <v>5490</v>
      </c>
      <c r="E988" s="1">
        <v>0</v>
      </c>
      <c r="F988" s="1">
        <v>0</v>
      </c>
      <c r="G988" s="2">
        <f t="shared" si="22"/>
        <v>82.35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35018562.619999997</v>
      </c>
      <c r="D990" s="1">
        <f>BILANCA!E12</f>
        <v>37352566.139999993</v>
      </c>
      <c r="E990" s="1">
        <v>0</v>
      </c>
      <c r="F990" s="1">
        <v>0</v>
      </c>
      <c r="G990" s="2">
        <f t="shared" si="22"/>
        <v>768065.8642999999</v>
      </c>
      <c r="H990" s="2">
        <f t="shared" si="19"/>
        <v>0.51999999582767487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34718124.840000004</v>
      </c>
      <c r="D991" s="1">
        <f>BILANCA!E13</f>
        <v>36211131.799999997</v>
      </c>
      <c r="E991" s="1">
        <v>0</v>
      </c>
      <c r="F991" s="1">
        <v>0</v>
      </c>
      <c r="G991" s="2">
        <f t="shared" si="22"/>
        <v>857123.10751999996</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39835044.5</v>
      </c>
      <c r="D993" s="1">
        <f>BILANCA!E15</f>
        <v>41716891.759999998</v>
      </c>
      <c r="E993" s="1">
        <v>0</v>
      </c>
      <c r="F993" s="1">
        <v>0</v>
      </c>
      <c r="G993" s="2">
        <f t="shared" si="22"/>
        <v>1232688.2801999999</v>
      </c>
      <c r="H993" s="2">
        <f t="shared" si="19"/>
        <v>0.74000000208616257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456401.43</v>
      </c>
      <c r="D995" s="1">
        <f>BILANCA!E17</f>
        <v>456401.43</v>
      </c>
      <c r="E995" s="1">
        <v>0</v>
      </c>
      <c r="F995" s="1">
        <v>0</v>
      </c>
      <c r="G995" s="2">
        <f t="shared" si="22"/>
        <v>16430.45148</v>
      </c>
      <c r="H995" s="2">
        <f t="shared" si="19"/>
        <v>0.85999999998603016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5573321.0899999999</v>
      </c>
      <c r="D996" s="1">
        <f>BILANCA!E18</f>
        <v>5962161.3899999997</v>
      </c>
      <c r="E996" s="1">
        <v>0</v>
      </c>
      <c r="F996" s="1">
        <v>0</v>
      </c>
      <c r="G996" s="2">
        <f t="shared" si="22"/>
        <v>227469.37030999997</v>
      </c>
      <c r="H996" s="2">
        <f t="shared" si="19"/>
        <v>0.47999999951571226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127062.12000000011</v>
      </c>
      <c r="D997" s="1">
        <f>BILANCA!E19</f>
        <v>785262.82999999961</v>
      </c>
      <c r="E997" s="1">
        <v>0</v>
      </c>
      <c r="F997" s="1">
        <v>0</v>
      </c>
      <c r="G997" s="2">
        <f t="shared" si="22"/>
        <v>23766.228919999994</v>
      </c>
      <c r="H997" s="2">
        <f t="shared" si="19"/>
        <v>0.29000000050291419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825427.94</v>
      </c>
      <c r="D998" s="1">
        <f>BILANCA!E20</f>
        <v>1022594.84</v>
      </c>
      <c r="E998" s="1">
        <v>0</v>
      </c>
      <c r="F998" s="1">
        <v>0</v>
      </c>
      <c r="G998" s="2">
        <f t="shared" si="22"/>
        <v>43059.264299999995</v>
      </c>
      <c r="H998" s="2">
        <f t="shared" si="19"/>
        <v>0.22000000008847564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32885.26</v>
      </c>
      <c r="D999" s="1">
        <f>BILANCA!E21</f>
        <v>23370.82</v>
      </c>
      <c r="E999" s="1">
        <v>0</v>
      </c>
      <c r="F999" s="1">
        <v>0</v>
      </c>
      <c r="G999" s="2">
        <f t="shared" si="22"/>
        <v>1274.0304000000001</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646761.46</v>
      </c>
      <c r="D1003" s="1">
        <f>BILANCA!E25</f>
        <v>744529.07</v>
      </c>
      <c r="E1003" s="1">
        <v>0</v>
      </c>
      <c r="F1003" s="1">
        <v>0</v>
      </c>
      <c r="G1003" s="2">
        <f t="shared" si="22"/>
        <v>42716.392</v>
      </c>
      <c r="H1003" s="2">
        <f t="shared" si="19"/>
        <v>0.52999999991152436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1688544.63</v>
      </c>
      <c r="D1004" s="1">
        <f>BILANCA!E26</f>
        <v>2313727.2799999998</v>
      </c>
      <c r="E1004" s="1">
        <v>0</v>
      </c>
      <c r="F1004" s="1">
        <v>0</v>
      </c>
      <c r="G1004" s="2">
        <f t="shared" si="22"/>
        <v>132635.98298999999</v>
      </c>
      <c r="H1004" s="2">
        <f t="shared" si="19"/>
        <v>0.64999999990686774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3066557.17</v>
      </c>
      <c r="D1006" s="1">
        <f>BILANCA!E28</f>
        <v>3318959.18</v>
      </c>
      <c r="E1006" s="1">
        <v>0</v>
      </c>
      <c r="F1006" s="1">
        <v>0</v>
      </c>
      <c r="G1006" s="2">
        <f t="shared" si="22"/>
        <v>223202.93719000003</v>
      </c>
      <c r="H1006" s="2">
        <f t="shared" si="19"/>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173375.65999999997</v>
      </c>
      <c r="D1013" s="1">
        <f>BILANCA!E35</f>
        <v>356171.51</v>
      </c>
      <c r="E1013" s="1">
        <v>0</v>
      </c>
      <c r="F1013" s="1">
        <v>0</v>
      </c>
      <c r="G1013" s="2">
        <f t="shared" si="22"/>
        <v>26571.560399999998</v>
      </c>
      <c r="H1013" s="2">
        <f t="shared" si="19"/>
        <v>0.83000000001629815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323744.65999999997</v>
      </c>
      <c r="D1014" s="1">
        <f>BILANCA!E36</f>
        <v>356171.51</v>
      </c>
      <c r="E1014" s="1">
        <v>0</v>
      </c>
      <c r="F1014" s="1">
        <v>0</v>
      </c>
      <c r="G1014" s="2">
        <f t="shared" si="22"/>
        <v>32118.718079999999</v>
      </c>
      <c r="H1014" s="2">
        <f t="shared" si="19"/>
        <v>0.83000000001629815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150369</v>
      </c>
      <c r="D1018" s="1">
        <f>BILANCA!E40</f>
        <v>0</v>
      </c>
      <c r="E1018" s="1">
        <v>0</v>
      </c>
      <c r="F1018" s="1">
        <v>0</v>
      </c>
      <c r="G1018" s="2">
        <f t="shared" si="22"/>
        <v>5262.9150000000009</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442216.53</v>
      </c>
      <c r="D1032" s="1">
        <f>BILANCA!E54</f>
        <v>486769.18</v>
      </c>
      <c r="E1032" s="1">
        <v>0</v>
      </c>
      <c r="F1032" s="1">
        <v>0</v>
      </c>
      <c r="G1032" s="2">
        <f t="shared" si="22"/>
        <v>69371.989610000004</v>
      </c>
      <c r="H1032" s="2">
        <f t="shared" si="19"/>
        <v>0.6499999999650754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442216.53</v>
      </c>
      <c r="D1033" s="1">
        <f>BILANCA!E55</f>
        <v>486769.18</v>
      </c>
      <c r="E1033" s="1">
        <v>0</v>
      </c>
      <c r="F1033" s="1">
        <v>0</v>
      </c>
      <c r="G1033" s="2">
        <f t="shared" si="22"/>
        <v>70787.744500000001</v>
      </c>
      <c r="H1033" s="2">
        <f t="shared" si="19"/>
        <v>0.6499999999650754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1557451.63</v>
      </c>
      <c r="D1046" s="1">
        <f>BILANCA!E68</f>
        <v>1193728</v>
      </c>
      <c r="E1046" s="1">
        <v>0</v>
      </c>
      <c r="F1046" s="1">
        <v>0</v>
      </c>
      <c r="G1046" s="2">
        <f t="shared" si="22"/>
        <v>248529.18069000001</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725446.72</v>
      </c>
      <c r="D1047" s="1">
        <f>BILANCA!E69</f>
        <v>397103.37</v>
      </c>
      <c r="E1047" s="1">
        <v>0</v>
      </c>
      <c r="F1047" s="1">
        <v>0</v>
      </c>
      <c r="G1047" s="2">
        <f t="shared" si="22"/>
        <v>97257.82144</v>
      </c>
      <c r="H1047" s="2">
        <f t="shared" si="19"/>
        <v>0.65000000002328306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725258.69</v>
      </c>
      <c r="D1048" s="1">
        <f>BILANCA!E70</f>
        <v>397085.63</v>
      </c>
      <c r="E1048" s="1">
        <v>0</v>
      </c>
      <c r="F1048" s="1">
        <v>0</v>
      </c>
      <c r="G1048" s="2">
        <f t="shared" si="22"/>
        <v>98762.946750000003</v>
      </c>
      <c r="H1048" s="2">
        <f t="shared" si="19"/>
        <v>0.68000000005122274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725258.69</v>
      </c>
      <c r="D1050" s="1">
        <f>BILANCA!E72</f>
        <v>397085.63</v>
      </c>
      <c r="E1050" s="1">
        <v>0</v>
      </c>
      <c r="F1050" s="1">
        <v>0</v>
      </c>
      <c r="G1050" s="2">
        <f t="shared" si="22"/>
        <v>101801.80665000001</v>
      </c>
      <c r="H1050" s="2">
        <f t="shared" si="19"/>
        <v>0.68000000005122274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188.03</v>
      </c>
      <c r="D1054" s="1">
        <f>BILANCA!E76</f>
        <v>17.739999999999998</v>
      </c>
      <c r="E1054" s="1">
        <v>0</v>
      </c>
      <c r="F1054" s="1">
        <v>0</v>
      </c>
      <c r="G1054" s="2">
        <f t="shared" si="22"/>
        <v>15.869209999999999</v>
      </c>
      <c r="H1054" s="2">
        <f t="shared" si="19"/>
        <v>0.2900000000000027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79569.91</v>
      </c>
      <c r="D1056" s="1">
        <f>BILANCA!E78</f>
        <v>44499.46</v>
      </c>
      <c r="E1056" s="1">
        <v>0</v>
      </c>
      <c r="F1056" s="1">
        <v>0</v>
      </c>
      <c r="G1056" s="2">
        <f t="shared" si="22"/>
        <v>12305.524590000001</v>
      </c>
      <c r="H1056" s="2">
        <f t="shared" si="19"/>
        <v>0.54999999999563443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79569.91</v>
      </c>
      <c r="D1064" s="1">
        <f>BILANCA!E86</f>
        <v>44499.46</v>
      </c>
      <c r="E1064" s="1">
        <v>0</v>
      </c>
      <c r="F1064" s="1">
        <v>0</v>
      </c>
      <c r="G1064" s="2">
        <f t="shared" si="22"/>
        <v>13654.07523</v>
      </c>
      <c r="H1064" s="2">
        <f t="shared" si="19"/>
        <v>0.54999999999563443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4056</v>
      </c>
      <c r="D1124" s="1">
        <f>BILANCA!E146</f>
        <v>3646.42</v>
      </c>
      <c r="E1124" s="1">
        <v>0</v>
      </c>
      <c r="F1124" s="1">
        <v>0</v>
      </c>
      <c r="G1124" s="2">
        <f t="shared" si="22"/>
        <v>1600.1864399999999</v>
      </c>
      <c r="H1124" s="2">
        <f t="shared" si="23"/>
        <v>0.42000000000007276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576</v>
      </c>
      <c r="D1137" s="1">
        <f>BILANCA!E159</f>
        <v>324</v>
      </c>
      <c r="E1137" s="1">
        <v>0</v>
      </c>
      <c r="F1137" s="1">
        <v>0</v>
      </c>
      <c r="G1137" s="2">
        <f t="shared" si="22"/>
        <v>188.49599999999998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3480</v>
      </c>
      <c r="D1138" s="1">
        <f>BILANCA!E160</f>
        <v>3322.42</v>
      </c>
      <c r="E1138" s="1">
        <v>0</v>
      </c>
      <c r="F1138" s="1">
        <v>0</v>
      </c>
      <c r="G1138" s="2">
        <f t="shared" si="22"/>
        <v>1569.3501999999999</v>
      </c>
      <c r="H1138" s="2">
        <f t="shared" si="23"/>
        <v>0.42000000000007276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748379</v>
      </c>
      <c r="D1148" s="1">
        <f>BILANCA!E170</f>
        <v>748478.75</v>
      </c>
      <c r="E1148" s="1">
        <v>0</v>
      </c>
      <c r="F1148" s="1">
        <v>0</v>
      </c>
      <c r="G1148" s="2">
        <f t="shared" si="22"/>
        <v>370480.52250000002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4300</v>
      </c>
      <c r="E1149" s="1">
        <v>0</v>
      </c>
      <c r="F1149" s="1">
        <v>0</v>
      </c>
      <c r="G1149" s="2">
        <f t="shared" si="22"/>
        <v>1427.6000000000001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748379</v>
      </c>
      <c r="D1151" s="1">
        <f>BILANCA!E173</f>
        <v>744178.75</v>
      </c>
      <c r="E1151" s="1">
        <v>0</v>
      </c>
      <c r="F1151" s="1">
        <v>0</v>
      </c>
      <c r="G1151" s="2">
        <f t="shared" si="22"/>
        <v>375771.73200000002</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36982092.249999993</v>
      </c>
      <c r="D1152" s="1">
        <f>BILANCA!E175</f>
        <v>38952372.140000001</v>
      </c>
      <c r="E1152" s="1">
        <v>0</v>
      </c>
      <c r="F1152" s="1">
        <v>0</v>
      </c>
      <c r="G1152" s="2">
        <f t="shared" si="22"/>
        <v>19415875.373569999</v>
      </c>
      <c r="H1152" s="2">
        <f t="shared" si="23"/>
        <v>0.38999999314546585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934346.16</v>
      </c>
      <c r="D1153" s="1">
        <f>BILANCA!E176</f>
        <v>808904.79</v>
      </c>
      <c r="E1153" s="1">
        <v>0</v>
      </c>
      <c r="F1153" s="1">
        <v>0</v>
      </c>
      <c r="G1153" s="2">
        <f t="shared" si="22"/>
        <v>433866.47580000007</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934346.16</v>
      </c>
      <c r="D1154" s="1">
        <f>BILANCA!E177</f>
        <v>807129.79</v>
      </c>
      <c r="E1154" s="1">
        <v>0</v>
      </c>
      <c r="F1154" s="1">
        <v>0</v>
      </c>
      <c r="G1154" s="2">
        <f t="shared" si="22"/>
        <v>435811.58154000004</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616009.79</v>
      </c>
      <c r="D1155" s="1">
        <f>BILANCA!E178</f>
        <v>701504.13</v>
      </c>
      <c r="E1155" s="1">
        <v>0</v>
      </c>
      <c r="F1155" s="1">
        <v>0</v>
      </c>
      <c r="G1155" s="2">
        <f t="shared" si="22"/>
        <v>347271.10459999996</v>
      </c>
      <c r="H1155" s="2">
        <f t="shared" si="23"/>
        <v>0.33999999996740371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164591.01999999999</v>
      </c>
      <c r="D1156" s="1">
        <f>BILANCA!E179</f>
        <v>60105.9</v>
      </c>
      <c r="E1156" s="1">
        <v>0</v>
      </c>
      <c r="F1156" s="1">
        <v>0</v>
      </c>
      <c r="G1156" s="2">
        <f t="shared" si="22"/>
        <v>49270.887859999995</v>
      </c>
      <c r="H1156" s="2">
        <f t="shared" si="23"/>
        <v>0.11999999998806743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537.14</v>
      </c>
      <c r="D1157" s="1">
        <f>BILANCA!E180</f>
        <v>1020.3</v>
      </c>
      <c r="E1157" s="1">
        <v>0</v>
      </c>
      <c r="F1157" s="1">
        <v>0</v>
      </c>
      <c r="G1157" s="2">
        <f t="shared" si="22"/>
        <v>448.52675999999997</v>
      </c>
      <c r="H1157" s="2">
        <f t="shared" si="23"/>
        <v>0.43999999999994088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537.14</v>
      </c>
      <c r="D1160" s="1">
        <f>BILANCA!E183</f>
        <v>1020.3</v>
      </c>
      <c r="E1160" s="1">
        <v>0</v>
      </c>
      <c r="F1160" s="1">
        <v>0</v>
      </c>
      <c r="G1160" s="2">
        <f t="shared" si="22"/>
        <v>456.25997999999998</v>
      </c>
      <c r="H1160" s="2">
        <f t="shared" si="23"/>
        <v>0.43999999999994088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4395.5200000000004</v>
      </c>
      <c r="D1163" s="1">
        <f>BILANCA!E186</f>
        <v>0</v>
      </c>
      <c r="E1163" s="1">
        <v>0</v>
      </c>
      <c r="F1163" s="1">
        <v>0</v>
      </c>
      <c r="G1163" s="2">
        <f t="shared" si="22"/>
        <v>791.19360000000006</v>
      </c>
      <c r="H1163" s="2">
        <f t="shared" si="23"/>
        <v>0.47999999999956344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148812.69</v>
      </c>
      <c r="D1165" s="1">
        <f>BILANCA!E188</f>
        <v>44499.46</v>
      </c>
      <c r="E1165" s="1">
        <v>0</v>
      </c>
      <c r="F1165" s="1">
        <v>0</v>
      </c>
      <c r="G1165" s="2">
        <f t="shared" si="22"/>
        <v>43281.713019999996</v>
      </c>
      <c r="H1165" s="2">
        <f t="shared" si="23"/>
        <v>0.76999999999679858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1775</v>
      </c>
      <c r="E1166" s="1">
        <v>0</v>
      </c>
      <c r="F1166" s="1">
        <v>0</v>
      </c>
      <c r="G1166" s="2">
        <f t="shared" si="22"/>
        <v>649.65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36047746.089999996</v>
      </c>
      <c r="D1214" s="1">
        <f>BILANCA!E237</f>
        <v>38143467.350000001</v>
      </c>
      <c r="E1214" s="1">
        <v>0</v>
      </c>
      <c r="F1214" s="1">
        <v>0</v>
      </c>
      <c r="G1214" s="2">
        <f t="shared" si="22"/>
        <v>25949311.262490001</v>
      </c>
      <c r="H1214" s="2">
        <f t="shared" si="23"/>
        <v>0.43999999761581421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35424640.469999999</v>
      </c>
      <c r="D1215" s="1">
        <f>BILANCA!E238</f>
        <v>37758644.140000001</v>
      </c>
      <c r="E1215" s="1">
        <v>0</v>
      </c>
      <c r="F1215" s="1">
        <v>0</v>
      </c>
      <c r="G1215" s="2">
        <f t="shared" si="22"/>
        <v>25738527.470000003</v>
      </c>
      <c r="H1215" s="2">
        <f t="shared" si="23"/>
        <v>0.60999999940395355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35424640.469999999</v>
      </c>
      <c r="D1216" s="1">
        <f>BILANCA!E239</f>
        <v>37758644.140000001</v>
      </c>
      <c r="E1216" s="1">
        <v>0</v>
      </c>
      <c r="F1216" s="1">
        <v>0</v>
      </c>
      <c r="G1216" s="2">
        <f t="shared" si="22"/>
        <v>25849469.39875</v>
      </c>
      <c r="H1216" s="2">
        <f t="shared" si="23"/>
        <v>0.60999999940395355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35424640.469999999</v>
      </c>
      <c r="D1217" s="1">
        <f>BILANCA!E240</f>
        <v>37758644.140000001</v>
      </c>
      <c r="E1217" s="1">
        <v>0</v>
      </c>
      <c r="F1217" s="1">
        <v>0</v>
      </c>
      <c r="G1217" s="2">
        <f t="shared" si="22"/>
        <v>25960411.327500001</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619049.62</v>
      </c>
      <c r="D1222" s="1">
        <f>BILANCA!E245</f>
        <v>381176.79</v>
      </c>
      <c r="E1222" s="1">
        <v>0</v>
      </c>
      <c r="F1222" s="1">
        <v>0</v>
      </c>
      <c r="G1222" s="2">
        <f t="shared" si="22"/>
        <v>330155.36479999998</v>
      </c>
      <c r="H1222" s="2">
        <f t="shared" si="23"/>
        <v>0.59000000002561137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619049.62</v>
      </c>
      <c r="D1223" s="1">
        <f>BILANCA!E246</f>
        <v>381176.79</v>
      </c>
      <c r="E1223" s="1">
        <v>0</v>
      </c>
      <c r="F1223" s="1">
        <v>0</v>
      </c>
      <c r="G1223" s="2">
        <f t="shared" si="22"/>
        <v>331536.76799999998</v>
      </c>
      <c r="H1223" s="2">
        <f t="shared" si="23"/>
        <v>0.59000000002561137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619049.62</v>
      </c>
      <c r="D1224" s="1">
        <f>BILANCA!E247</f>
        <v>381176.79</v>
      </c>
      <c r="E1224" s="1">
        <v>0</v>
      </c>
      <c r="F1224" s="1">
        <v>0</v>
      </c>
      <c r="G1224" s="2">
        <f t="shared" si="22"/>
        <v>332918.17119999998</v>
      </c>
      <c r="H1224" s="2">
        <f t="shared" si="23"/>
        <v>0.59000000002561137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4056</v>
      </c>
      <c r="D1232" s="1">
        <f>BILANCA!E255</f>
        <v>3646.42</v>
      </c>
      <c r="E1232" s="1">
        <v>0</v>
      </c>
      <c r="F1232" s="1">
        <v>0</v>
      </c>
      <c r="G1232" s="2">
        <f t="shared" si="22"/>
        <v>2825.8611599999999</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471263.25</v>
      </c>
      <c r="D1236" s="1">
        <f>BILANCA!E259</f>
        <v>440921.25</v>
      </c>
      <c r="E1236" s="1">
        <v>0</v>
      </c>
      <c r="F1236" s="1">
        <v>0</v>
      </c>
      <c r="G1236" s="2">
        <f t="shared" si="22"/>
        <v>342335.75474999996</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471263.25</v>
      </c>
      <c r="D1237" s="1">
        <f>BILANCA!E260</f>
        <v>440921.25</v>
      </c>
      <c r="E1237" s="1">
        <v>0</v>
      </c>
      <c r="F1237" s="1">
        <v>0</v>
      </c>
      <c r="G1237" s="2">
        <f t="shared" si="22"/>
        <v>343688.86050000001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4056</v>
      </c>
      <c r="D1241" s="1">
        <f>BILANCA!E265</f>
        <v>3646.42</v>
      </c>
      <c r="E1241" s="1">
        <v>0</v>
      </c>
      <c r="F1241" s="1">
        <v>0</v>
      </c>
      <c r="G1241" s="2">
        <f t="shared" si="22"/>
        <v>2928.00072</v>
      </c>
      <c r="H1241" s="2">
        <f t="shared" si="23"/>
        <v>0.42000000000007276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79569.91</v>
      </c>
      <c r="D1244" s="1">
        <f>BILANCA!E268</f>
        <v>44499.46</v>
      </c>
      <c r="E1244" s="1">
        <v>0</v>
      </c>
      <c r="F1244" s="1">
        <v>0</v>
      </c>
      <c r="G1244" s="2">
        <f t="shared" si="24"/>
        <v>43996.464630000002</v>
      </c>
      <c r="H1244" s="2">
        <f t="shared" si="23"/>
        <v>0.54999999999563443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39777</v>
      </c>
      <c r="D1263" s="1">
        <f>BILANCA!E287</f>
        <v>0</v>
      </c>
      <c r="E1263" s="1">
        <v>0</v>
      </c>
      <c r="F1263" s="1">
        <v>0</v>
      </c>
      <c r="G1263" s="2">
        <f t="shared" si="24"/>
        <v>11137.560000000001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894569.16</v>
      </c>
      <c r="D1264" s="1">
        <f>BILANCA!E288</f>
        <v>807129.79</v>
      </c>
      <c r="E1264" s="1">
        <v>0</v>
      </c>
      <c r="F1264" s="1">
        <v>0</v>
      </c>
      <c r="G1264" s="2">
        <f t="shared" si="24"/>
        <v>704980.87594000006</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1775</v>
      </c>
      <c r="E1266" s="1">
        <v>0</v>
      </c>
      <c r="F1266" s="1">
        <v>0</v>
      </c>
      <c r="G1266" s="2">
        <f t="shared" si="24"/>
        <v>1004.6499999999999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69242.78</v>
      </c>
      <c r="D1271" s="1">
        <f>BILANCA!E295</f>
        <v>0</v>
      </c>
      <c r="E1271" s="1">
        <v>0</v>
      </c>
      <c r="F1271" s="1">
        <v>0</v>
      </c>
      <c r="G1271" s="2">
        <f t="shared" si="24"/>
        <v>19941.920639999997</v>
      </c>
      <c r="H1271" s="2">
        <f t="shared" si="23"/>
        <v>0.22000000000116415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79569.91</v>
      </c>
      <c r="D1278" s="1">
        <f>BILANCA!E302</f>
        <v>44499.46</v>
      </c>
      <c r="E1278" s="1">
        <v>0</v>
      </c>
      <c r="F1278" s="1">
        <v>0</v>
      </c>
      <c r="G1278" s="2">
        <f t="shared" si="24"/>
        <v>49727.80485</v>
      </c>
      <c r="H1278" s="2">
        <f t="shared" si="23"/>
        <v>0.54999999999563443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9120106.3300000001</v>
      </c>
      <c r="D1408" s="1">
        <f>'RAS-funkcijski'!E114</f>
        <v>10326832.789999999</v>
      </c>
      <c r="E1408" s="1">
        <v>0</v>
      </c>
      <c r="F1408" s="1">
        <v>0</v>
      </c>
      <c r="G1408" s="2">
        <f t="shared" si="24"/>
        <v>3275114.9101</v>
      </c>
      <c r="H1408" s="2">
        <f t="shared" si="27"/>
        <v>0.54000000096857548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8811264.1600000001</v>
      </c>
      <c r="D1409" s="1">
        <f>'RAS-funkcijski'!E115</f>
        <v>9958912.4399999995</v>
      </c>
      <c r="E1409" s="1">
        <v>0</v>
      </c>
      <c r="F1409" s="1">
        <v>0</v>
      </c>
      <c r="G1409" s="2">
        <f t="shared" si="24"/>
        <v>3188928.88344</v>
      </c>
      <c r="H1409" s="2">
        <f t="shared" si="27"/>
        <v>0.59999999962747097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8811264.1600000001</v>
      </c>
      <c r="D1411" s="1">
        <f>'RAS-funkcijski'!E117</f>
        <v>9958912.4399999995</v>
      </c>
      <c r="E1411" s="1">
        <v>0</v>
      </c>
      <c r="F1411" s="1">
        <v>0</v>
      </c>
      <c r="G1411" s="2">
        <f t="shared" si="24"/>
        <v>3246387.06152</v>
      </c>
      <c r="H1411" s="2">
        <f t="shared" si="27"/>
        <v>0.59999999962747097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308842.17</v>
      </c>
      <c r="D1420" s="1">
        <f>'RAS-funkcijski'!E126</f>
        <v>367920.35</v>
      </c>
      <c r="E1420" s="1">
        <v>0</v>
      </c>
      <c r="F1420" s="1">
        <v>0</v>
      </c>
      <c r="G1420" s="2">
        <f t="shared" si="24"/>
        <v>127451.31013999999</v>
      </c>
      <c r="H1420" s="2">
        <f t="shared" si="27"/>
        <v>0.51999999996041879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9120106.3300000001</v>
      </c>
      <c r="D1435" s="13">
        <f>'RAS-funkcijski'!E141</f>
        <v>10326832.789999999</v>
      </c>
      <c r="E1435" s="13">
        <v>0</v>
      </c>
      <c r="F1435" s="13">
        <v>0</v>
      </c>
      <c r="G1435" s="14">
        <f t="shared" si="24"/>
        <v>4079006.7516700001</v>
      </c>
      <c r="H1435" s="14">
        <f t="shared" si="27"/>
        <v>0.54000000096857548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2691933.82</v>
      </c>
      <c r="D1436" s="6">
        <f>'P-VRIO'!E5</f>
        <v>0</v>
      </c>
      <c r="E1436" s="6">
        <v>0</v>
      </c>
      <c r="F1436" s="6">
        <v>0</v>
      </c>
      <c r="G1436" s="7">
        <f t="shared" si="24"/>
        <v>2691.9338199999997</v>
      </c>
      <c r="H1436" s="7">
        <f t="shared" si="27"/>
        <v>0.18000000016763806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4200</v>
      </c>
      <c r="D1437" s="1">
        <f>'P-VRIO'!E6</f>
        <v>0</v>
      </c>
      <c r="E1437" s="1">
        <v>0</v>
      </c>
      <c r="F1437" s="1">
        <v>0</v>
      </c>
      <c r="G1437" s="2">
        <f t="shared" si="24"/>
        <v>8.4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4200</v>
      </c>
      <c r="D1438" s="1">
        <f>'P-VRIO'!E7</f>
        <v>0</v>
      </c>
      <c r="E1438" s="1">
        <v>0</v>
      </c>
      <c r="F1438" s="1">
        <v>0</v>
      </c>
      <c r="G1438" s="2">
        <f t="shared" si="24"/>
        <v>12.6</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4200</v>
      </c>
      <c r="D1440" s="1">
        <f>'P-VRIO'!E9</f>
        <v>0</v>
      </c>
      <c r="E1440" s="1">
        <v>0</v>
      </c>
      <c r="F1440" s="1">
        <v>0</v>
      </c>
      <c r="G1440" s="2">
        <f t="shared" si="24"/>
        <v>21</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2687733.82</v>
      </c>
      <c r="D1453" s="1">
        <f>'P-VRIO'!E22</f>
        <v>0</v>
      </c>
      <c r="E1453" s="1">
        <v>0</v>
      </c>
      <c r="F1453" s="1">
        <v>0</v>
      </c>
      <c r="G1453" s="2">
        <f t="shared" si="24"/>
        <v>48379.208759999994</v>
      </c>
      <c r="H1453" s="2">
        <f t="shared" si="27"/>
        <v>0.18000000016763806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2687733.82</v>
      </c>
      <c r="D1454" s="1">
        <f>'P-VRIO'!E23</f>
        <v>0</v>
      </c>
      <c r="E1454" s="1">
        <v>0</v>
      </c>
      <c r="F1454" s="1">
        <v>0</v>
      </c>
      <c r="G1454" s="2">
        <f t="shared" si="24"/>
        <v>51066.942579999995</v>
      </c>
      <c r="H1454" s="2">
        <f t="shared" si="27"/>
        <v>0.18000000016763806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2687733.82</v>
      </c>
      <c r="D1456" s="1">
        <f>'P-VRIO'!E25</f>
        <v>0</v>
      </c>
      <c r="E1456" s="1">
        <v>0</v>
      </c>
      <c r="F1456" s="1">
        <v>0</v>
      </c>
      <c r="G1456" s="2">
        <f t="shared" si="24"/>
        <v>56442.410219999998</v>
      </c>
      <c r="H1456" s="2">
        <f t="shared" si="27"/>
        <v>0.18000000016763806</v>
      </c>
      <c r="I1456" s="10">
        <f t="shared" si="30"/>
        <v>10159.633849061896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934346.16</v>
      </c>
      <c r="D1480" s="6"/>
      <c r="E1480" s="6">
        <v>0</v>
      </c>
      <c r="F1480" s="6">
        <v>0</v>
      </c>
      <c r="G1480" s="7">
        <f t="shared" ref="G1480:G1580" si="34">B1480/1000*C1480</f>
        <v>934.34616000000005</v>
      </c>
      <c r="H1480" s="7">
        <f t="shared" ref="H1480:H1580" si="35">ABS(C1480-ROUND(C1480,0))</f>
        <v>0.16000000003259629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10389170.609999999</v>
      </c>
      <c r="D1481" s="1">
        <v>0</v>
      </c>
      <c r="E1481" s="1">
        <v>0</v>
      </c>
      <c r="F1481" s="1">
        <v>0</v>
      </c>
      <c r="G1481" s="2">
        <f t="shared" si="34"/>
        <v>20778.341219999998</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10233406.26</v>
      </c>
      <c r="D1483" s="1">
        <v>0</v>
      </c>
      <c r="E1483" s="1">
        <v>0</v>
      </c>
      <c r="F1483" s="1">
        <v>0</v>
      </c>
      <c r="G1483" s="2">
        <f t="shared" si="34"/>
        <v>40933.625039999999</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8147097.3300000001</v>
      </c>
      <c r="D1484" s="1">
        <v>0</v>
      </c>
      <c r="E1484" s="1">
        <v>0</v>
      </c>
      <c r="F1484" s="1">
        <v>0</v>
      </c>
      <c r="G1484" s="2">
        <f t="shared" si="34"/>
        <v>40735.486649999999</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1863447.62</v>
      </c>
      <c r="D1485" s="1">
        <v>0</v>
      </c>
      <c r="E1485" s="1">
        <v>0</v>
      </c>
      <c r="F1485" s="1">
        <v>0</v>
      </c>
      <c r="G1485" s="2">
        <f t="shared" si="34"/>
        <v>11180.685720000001</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26917.16</v>
      </c>
      <c r="D1486" s="1">
        <v>0</v>
      </c>
      <c r="E1486" s="1">
        <v>0</v>
      </c>
      <c r="F1486" s="1">
        <v>0</v>
      </c>
      <c r="G1486" s="2">
        <f t="shared" si="34"/>
        <v>188.42012</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140422.54999999999</v>
      </c>
      <c r="D1489" s="1">
        <v>0</v>
      </c>
      <c r="E1489" s="1">
        <v>0</v>
      </c>
      <c r="F1489" s="1">
        <v>0</v>
      </c>
      <c r="G1489" s="2">
        <f t="shared" si="34"/>
        <v>1404.2255</v>
      </c>
      <c r="H1489" s="2">
        <f t="shared" si="35"/>
        <v>0.45000000001164153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55521.599999999999</v>
      </c>
      <c r="D1491" s="1">
        <v>0</v>
      </c>
      <c r="E1491" s="1">
        <v>0</v>
      </c>
      <c r="F1491" s="1">
        <v>0</v>
      </c>
      <c r="G1491" s="2">
        <f t="shared" si="34"/>
        <v>666.25919999999996</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155764.35</v>
      </c>
      <c r="D1492" s="1">
        <v>0</v>
      </c>
      <c r="E1492" s="1">
        <v>0</v>
      </c>
      <c r="F1492" s="1">
        <v>0</v>
      </c>
      <c r="G1492" s="2">
        <f t="shared" si="34"/>
        <v>2024.9365499999999</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10514611.98</v>
      </c>
      <c r="D1499" s="1">
        <v>0</v>
      </c>
      <c r="E1499" s="1">
        <v>0</v>
      </c>
      <c r="F1499" s="1">
        <v>0</v>
      </c>
      <c r="G1499" s="2">
        <f t="shared" si="34"/>
        <v>210292.2396</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10360622.630000001</v>
      </c>
      <c r="D1501" s="1">
        <v>0</v>
      </c>
      <c r="E1501" s="1">
        <v>0</v>
      </c>
      <c r="F1501" s="1">
        <v>0</v>
      </c>
      <c r="G1501" s="2">
        <f t="shared" si="34"/>
        <v>227933.69786000001</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8061602.9900000002</v>
      </c>
      <c r="D1502" s="1">
        <v>0</v>
      </c>
      <c r="E1502" s="1">
        <v>0</v>
      </c>
      <c r="F1502" s="1">
        <v>0</v>
      </c>
      <c r="G1502" s="2">
        <f t="shared" si="34"/>
        <v>185416.86877</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1967932.74</v>
      </c>
      <c r="D1503" s="1">
        <v>0</v>
      </c>
      <c r="E1503" s="1">
        <v>0</v>
      </c>
      <c r="F1503" s="1">
        <v>0</v>
      </c>
      <c r="G1503" s="2">
        <f t="shared" si="34"/>
        <v>47230.385759999997</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26434</v>
      </c>
      <c r="D1504" s="1">
        <v>0</v>
      </c>
      <c r="E1504" s="1">
        <v>0</v>
      </c>
      <c r="F1504" s="1">
        <v>0</v>
      </c>
      <c r="G1504" s="2">
        <f t="shared" si="34"/>
        <v>660.85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144818.07</v>
      </c>
      <c r="D1507" s="1">
        <v>0</v>
      </c>
      <c r="E1507" s="1">
        <v>0</v>
      </c>
      <c r="F1507" s="1">
        <v>0</v>
      </c>
      <c r="G1507" s="2">
        <f t="shared" si="34"/>
        <v>4054.9059600000005</v>
      </c>
      <c r="H1507" s="2">
        <f t="shared" si="35"/>
        <v>7.0000000006984919E-2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159834.82999999999</v>
      </c>
      <c r="D1509" s="1">
        <v>0</v>
      </c>
      <c r="E1509" s="1">
        <v>0</v>
      </c>
      <c r="F1509" s="1">
        <v>0</v>
      </c>
      <c r="G1509" s="2">
        <f t="shared" si="34"/>
        <v>4795.0448999999999</v>
      </c>
      <c r="H1509" s="2">
        <f t="shared" si="35"/>
        <v>0.17000000001280569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153989.35</v>
      </c>
      <c r="D1510" s="1">
        <v>0</v>
      </c>
      <c r="E1510" s="1">
        <v>0</v>
      </c>
      <c r="F1510" s="1">
        <v>0</v>
      </c>
      <c r="G1510" s="2">
        <f t="shared" si="34"/>
        <v>4773.6698500000002</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808904.78999999911</v>
      </c>
      <c r="D1517" s="1">
        <v>0</v>
      </c>
      <c r="E1517" s="1">
        <v>0</v>
      </c>
      <c r="F1517" s="1">
        <v>0</v>
      </c>
      <c r="G1517" s="2">
        <f t="shared" si="34"/>
        <v>30738.382019999965</v>
      </c>
      <c r="H1517" s="2">
        <f t="shared" si="35"/>
        <v>0.21000000089406967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808904.79</v>
      </c>
      <c r="D1576" s="1">
        <v>0</v>
      </c>
      <c r="E1576" s="1">
        <v>0</v>
      </c>
      <c r="F1576" s="1">
        <v>0</v>
      </c>
      <c r="G1576" s="2">
        <f t="shared" si="34"/>
        <v>78463.764630000005</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808904.79</v>
      </c>
      <c r="D1578" s="1">
        <v>0</v>
      </c>
      <c r="E1578" s="1">
        <v>0</v>
      </c>
      <c r="F1578" s="1">
        <v>0</v>
      </c>
      <c r="G1578" s="2">
        <f t="shared" si="34"/>
        <v>80081.574210000006</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14509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8977712.2000000011</v>
      </c>
      <c r="I16" s="172">
        <f>'PR-RAS'!E6</f>
        <v>10088959.959999999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8860266.3300000001</v>
      </c>
      <c r="I17" s="172">
        <f>'PR-RAS'!E151</f>
        <v>10175368.440000001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619049.62000000104</v>
      </c>
      <c r="I18" s="172">
        <f>'PR-RAS'!E645</f>
        <v>381176.78999999806</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35424640.619999997</v>
      </c>
      <c r="I20" s="175">
        <f>BILANCA!E7</f>
        <v>37758644.139999993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1557451.63</v>
      </c>
      <c r="I21" s="177">
        <f>BILANCA!E68</f>
        <v>1193728</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934346.16</v>
      </c>
      <c r="I22" s="177">
        <f>BILANCA!E176</f>
        <v>808904.79</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36047746.089999996</v>
      </c>
      <c r="I23" s="179">
        <f>BILANCA!E237</f>
        <v>38143467.350000001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9120106.3300000001</v>
      </c>
      <c r="I27" s="177">
        <f>'RAS-funkcijski'!E114</f>
        <v>10326832.789999999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9120106.3300000001</v>
      </c>
      <c r="I28" s="181">
        <f>'RAS-funkcijski'!E141</f>
        <v>10326832.789999999</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2691933.82</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2687733.82</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934346.16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808904.78999999911</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808904.79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57" zoomScaleNormal="100" workbookViewId="0">
      <selection activeCell="D172" sqref="D17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8977712.2000000011</v>
      </c>
      <c r="E6" s="53">
        <f>E7+E44+E50+E82+E106+E124+E133+E139</f>
        <v>10088959.959999999</v>
      </c>
      <c r="F6" s="54">
        <f t="shared" ref="F6:F131" si="0">IF(D6&lt;&gt;0,IF(E6/D6&gt;=100,"&gt;&gt;100",E6/D6*100),"-")</f>
        <v>112.37785011642497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7909592.0500000007</v>
      </c>
      <c r="E50" s="53">
        <f>E51+E54+E59+E62+E65+E68+E71+E74+E77</f>
        <v>8908839.4499999993</v>
      </c>
      <c r="F50" s="54">
        <f t="shared" si="0"/>
        <v>112.63336204551786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45007.78</v>
      </c>
      <c r="E62" s="53">
        <f t="shared" si="13"/>
        <v>69242.78</v>
      </c>
      <c r="F62" s="54">
        <f t="shared" si="0"/>
        <v>153.84624613788992</v>
      </c>
    </row>
    <row r="63" spans="1:6" ht="12.75" customHeight="1" x14ac:dyDescent="0.2">
      <c r="A63" s="55">
        <v>6341</v>
      </c>
      <c r="B63" s="87" t="s">
        <v>169</v>
      </c>
      <c r="C63" s="52" t="s">
        <v>170</v>
      </c>
      <c r="D63" s="244">
        <v>45007.78</v>
      </c>
      <c r="E63" s="244">
        <v>69242.78</v>
      </c>
      <c r="F63" s="54">
        <f t="shared" si="0"/>
        <v>153.84624613788992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7822076.9800000004</v>
      </c>
      <c r="E68" s="53">
        <f t="shared" si="15"/>
        <v>8839596.6699999999</v>
      </c>
      <c r="F68" s="54">
        <f t="shared" si="0"/>
        <v>113.00830575564088</v>
      </c>
    </row>
    <row r="69" spans="1:6" ht="12.75" customHeight="1" x14ac:dyDescent="0.2">
      <c r="A69" s="55" t="s">
        <v>181</v>
      </c>
      <c r="B69" s="87" t="s">
        <v>182</v>
      </c>
      <c r="C69" s="52" t="s">
        <v>181</v>
      </c>
      <c r="D69" s="244">
        <v>7785084.6100000003</v>
      </c>
      <c r="E69" s="244">
        <v>8814393.4900000002</v>
      </c>
      <c r="F69" s="54">
        <f t="shared" si="0"/>
        <v>113.2215503307163</v>
      </c>
    </row>
    <row r="70" spans="1:6" ht="24" x14ac:dyDescent="0.2">
      <c r="A70" s="55" t="s">
        <v>183</v>
      </c>
      <c r="B70" s="87" t="s">
        <v>184</v>
      </c>
      <c r="C70" s="52" t="s">
        <v>183</v>
      </c>
      <c r="D70" s="244">
        <v>36992.370000000003</v>
      </c>
      <c r="E70" s="244">
        <v>25203.18</v>
      </c>
      <c r="F70" s="54">
        <f t="shared" si="0"/>
        <v>68.130752368664133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42507.29</v>
      </c>
      <c r="E74" s="53">
        <f t="shared" si="17"/>
        <v>0</v>
      </c>
      <c r="F74" s="54">
        <f t="shared" si="0"/>
        <v>0</v>
      </c>
    </row>
    <row r="75" spans="1:6" ht="12.75" customHeight="1" x14ac:dyDescent="0.2">
      <c r="A75" s="55" t="s">
        <v>193</v>
      </c>
      <c r="B75" s="87" t="s">
        <v>194</v>
      </c>
      <c r="C75" s="52" t="s">
        <v>193</v>
      </c>
      <c r="D75" s="244">
        <v>42507.29</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32.76</v>
      </c>
      <c r="E82" s="53">
        <f t="shared" si="19"/>
        <v>12.45</v>
      </c>
      <c r="F82" s="54">
        <f t="shared" si="0"/>
        <v>38.003663003663</v>
      </c>
    </row>
    <row r="83" spans="1:6" ht="12.75" customHeight="1" x14ac:dyDescent="0.2">
      <c r="A83" s="55">
        <v>641</v>
      </c>
      <c r="B83" s="87" t="s">
        <v>209</v>
      </c>
      <c r="C83" s="52" t="s">
        <v>210</v>
      </c>
      <c r="D83" s="53">
        <f t="shared" ref="D83:E83" si="20">SUM(D84:D90)</f>
        <v>32.76</v>
      </c>
      <c r="E83" s="53">
        <f t="shared" si="20"/>
        <v>12.45</v>
      </c>
      <c r="F83" s="54">
        <f t="shared" si="0"/>
        <v>38.003663003663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32.76</v>
      </c>
      <c r="E85" s="244">
        <v>12.45</v>
      </c>
      <c r="F85" s="54">
        <f t="shared" si="0"/>
        <v>38.003663003663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396161.07</v>
      </c>
      <c r="E106" s="53">
        <f t="shared" si="23"/>
        <v>330796.34000000003</v>
      </c>
      <c r="F106" s="54">
        <f t="shared" si="0"/>
        <v>83.500466110917969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396161.07</v>
      </c>
      <c r="E112" s="53">
        <f t="shared" si="25"/>
        <v>330796.34000000003</v>
      </c>
      <c r="F112" s="54">
        <f t="shared" si="0"/>
        <v>83.500466110917969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396161.07</v>
      </c>
      <c r="E117" s="244">
        <v>330796.34000000003</v>
      </c>
      <c r="F117" s="54">
        <f t="shared" si="0"/>
        <v>83.500466110917969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7600</v>
      </c>
      <c r="E124" s="53">
        <f t="shared" si="27"/>
        <v>21460</v>
      </c>
      <c r="F124" s="54">
        <f t="shared" si="0"/>
        <v>282.36842105263156</v>
      </c>
    </row>
    <row r="125" spans="1:6" ht="12.75" customHeight="1" x14ac:dyDescent="0.2">
      <c r="A125" s="55">
        <v>661</v>
      </c>
      <c r="B125" s="88" t="s">
        <v>293</v>
      </c>
      <c r="C125" s="52" t="s">
        <v>294</v>
      </c>
      <c r="D125" s="53">
        <f t="shared" ref="D125:E125" si="28">SUM(D126:D127)</f>
        <v>7600</v>
      </c>
      <c r="E125" s="53">
        <f t="shared" si="28"/>
        <v>21460</v>
      </c>
      <c r="F125" s="54">
        <f t="shared" si="0"/>
        <v>282.36842105263156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7600</v>
      </c>
      <c r="E127" s="244">
        <v>21460</v>
      </c>
      <c r="F127" s="54">
        <f t="shared" si="0"/>
        <v>282.36842105263156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664326.31999999995</v>
      </c>
      <c r="E133" s="53">
        <f t="shared" si="30"/>
        <v>827851.72</v>
      </c>
      <c r="F133" s="54">
        <f t="shared" ref="F133:F223" si="31">IF(D133&lt;&gt;0,IF(E133/D133&gt;=100,"&gt;&gt;100",E133/D133*100),"-")</f>
        <v>124.61522222994266</v>
      </c>
    </row>
    <row r="134" spans="1:6" ht="24" x14ac:dyDescent="0.2">
      <c r="A134" s="55">
        <v>671</v>
      </c>
      <c r="B134" s="234" t="s">
        <v>311</v>
      </c>
      <c r="C134" s="52" t="s">
        <v>312</v>
      </c>
      <c r="D134" s="53">
        <f t="shared" ref="D134:E134" si="32">SUM(D135:D137)</f>
        <v>664326.31999999995</v>
      </c>
      <c r="E134" s="53">
        <f t="shared" si="32"/>
        <v>827851.72</v>
      </c>
      <c r="F134" s="54">
        <f t="shared" si="31"/>
        <v>124.61522222994266</v>
      </c>
    </row>
    <row r="135" spans="1:6" ht="12.75" customHeight="1" x14ac:dyDescent="0.2">
      <c r="A135" s="55">
        <v>6711</v>
      </c>
      <c r="B135" s="87" t="s">
        <v>313</v>
      </c>
      <c r="C135" s="52" t="s">
        <v>314</v>
      </c>
      <c r="D135" s="244">
        <v>664326.31999999995</v>
      </c>
      <c r="E135" s="244">
        <v>827851.72</v>
      </c>
      <c r="F135" s="54">
        <f t="shared" si="31"/>
        <v>124.61522222994266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8860266.3300000001</v>
      </c>
      <c r="E151" s="53">
        <f t="shared" si="35"/>
        <v>10175368.440000001</v>
      </c>
      <c r="F151" s="54">
        <f t="shared" si="31"/>
        <v>114.84269277038766</v>
      </c>
    </row>
    <row r="152" spans="1:6" ht="12.75" customHeight="1" x14ac:dyDescent="0.2">
      <c r="A152" s="55">
        <v>31</v>
      </c>
      <c r="B152" s="87" t="s">
        <v>346</v>
      </c>
      <c r="C152" s="52" t="s">
        <v>35</v>
      </c>
      <c r="D152" s="53">
        <f t="shared" ref="D152:E152" si="36">D153+D158+D159</f>
        <v>7146991</v>
      </c>
      <c r="E152" s="53">
        <f t="shared" si="36"/>
        <v>8042831.2400000002</v>
      </c>
      <c r="F152" s="54">
        <f t="shared" si="31"/>
        <v>112.53450913818138</v>
      </c>
    </row>
    <row r="153" spans="1:6" ht="12.75" customHeight="1" x14ac:dyDescent="0.2">
      <c r="A153" s="55">
        <v>311</v>
      </c>
      <c r="B153" s="87" t="s">
        <v>347</v>
      </c>
      <c r="C153" s="52" t="s">
        <v>348</v>
      </c>
      <c r="D153" s="53">
        <f t="shared" ref="D153:E153" si="37">SUM(D154:D157)</f>
        <v>5893160</v>
      </c>
      <c r="E153" s="53">
        <f t="shared" si="37"/>
        <v>6630289.9000000004</v>
      </c>
      <c r="F153" s="54">
        <f t="shared" si="31"/>
        <v>112.50822818318187</v>
      </c>
    </row>
    <row r="154" spans="1:6" ht="12.75" customHeight="1" x14ac:dyDescent="0.2">
      <c r="A154" s="55">
        <v>3111</v>
      </c>
      <c r="B154" s="87" t="s">
        <v>349</v>
      </c>
      <c r="C154" s="52" t="s">
        <v>350</v>
      </c>
      <c r="D154" s="244">
        <v>5794392</v>
      </c>
      <c r="E154" s="244">
        <v>6432415.3200000003</v>
      </c>
      <c r="F154" s="54">
        <f t="shared" si="31"/>
        <v>111.01104861390117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67631</v>
      </c>
      <c r="E156" s="244">
        <v>136242.22</v>
      </c>
      <c r="F156" s="54">
        <f t="shared" si="31"/>
        <v>201.44936493619792</v>
      </c>
    </row>
    <row r="157" spans="1:6" ht="12.75" customHeight="1" x14ac:dyDescent="0.2">
      <c r="A157" s="55">
        <v>3114</v>
      </c>
      <c r="B157" s="87" t="s">
        <v>355</v>
      </c>
      <c r="C157" s="52" t="s">
        <v>356</v>
      </c>
      <c r="D157" s="244">
        <v>31137</v>
      </c>
      <c r="E157" s="244">
        <v>61632.36</v>
      </c>
      <c r="F157" s="54">
        <f t="shared" si="31"/>
        <v>197.93930051064649</v>
      </c>
    </row>
    <row r="158" spans="1:6" ht="12.75" customHeight="1" x14ac:dyDescent="0.2">
      <c r="A158" s="55">
        <v>312</v>
      </c>
      <c r="B158" s="87" t="s">
        <v>357</v>
      </c>
      <c r="C158" s="52" t="s">
        <v>358</v>
      </c>
      <c r="D158" s="244">
        <v>281459</v>
      </c>
      <c r="E158" s="244">
        <v>323110.48</v>
      </c>
      <c r="F158" s="54">
        <f t="shared" si="31"/>
        <v>114.79841824208854</v>
      </c>
    </row>
    <row r="159" spans="1:6" ht="12.75" customHeight="1" x14ac:dyDescent="0.2">
      <c r="A159" s="55">
        <v>313</v>
      </c>
      <c r="B159" s="87" t="s">
        <v>359</v>
      </c>
      <c r="C159" s="52" t="s">
        <v>360</v>
      </c>
      <c r="D159" s="53">
        <f t="shared" ref="D159:E159" si="38">SUM(D160:D162)</f>
        <v>972372</v>
      </c>
      <c r="E159" s="53">
        <f t="shared" si="38"/>
        <v>1089430.8599999999</v>
      </c>
      <c r="F159" s="54">
        <f t="shared" si="31"/>
        <v>112.03848527106908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972372</v>
      </c>
      <c r="E161" s="244">
        <v>1088630.6299999999</v>
      </c>
      <c r="F161" s="54">
        <f t="shared" si="31"/>
        <v>111.95618857803392</v>
      </c>
    </row>
    <row r="162" spans="1:6" ht="12.75" customHeight="1" x14ac:dyDescent="0.2">
      <c r="A162" s="55">
        <v>3133</v>
      </c>
      <c r="B162" s="87" t="s">
        <v>364</v>
      </c>
      <c r="C162" s="52" t="s">
        <v>365</v>
      </c>
      <c r="D162" s="244">
        <v>0</v>
      </c>
      <c r="E162" s="244">
        <v>800.23</v>
      </c>
      <c r="F162" s="54" t="str">
        <f t="shared" si="31"/>
        <v>-</v>
      </c>
    </row>
    <row r="163" spans="1:6" ht="12.75" customHeight="1" x14ac:dyDescent="0.2">
      <c r="A163" s="55">
        <v>32</v>
      </c>
      <c r="B163" s="87" t="s">
        <v>366</v>
      </c>
      <c r="C163" s="52" t="s">
        <v>367</v>
      </c>
      <c r="D163" s="53">
        <f t="shared" ref="D163:E163" si="39">D164+D169+D177+D187+D188</f>
        <v>1576285.33</v>
      </c>
      <c r="E163" s="53">
        <f t="shared" si="39"/>
        <v>1965680.65</v>
      </c>
      <c r="F163" s="54">
        <f t="shared" si="31"/>
        <v>124.70335240638191</v>
      </c>
    </row>
    <row r="164" spans="1:6" ht="12.75" customHeight="1" x14ac:dyDescent="0.2">
      <c r="A164" s="55">
        <v>321</v>
      </c>
      <c r="B164" s="87" t="s">
        <v>368</v>
      </c>
      <c r="C164" s="52" t="s">
        <v>369</v>
      </c>
      <c r="D164" s="53">
        <f t="shared" ref="D164:E164" si="40">SUM(D165:D168)</f>
        <v>606510</v>
      </c>
      <c r="E164" s="53">
        <f t="shared" si="40"/>
        <v>671747.58</v>
      </c>
      <c r="F164" s="54">
        <f t="shared" si="31"/>
        <v>110.75622495919275</v>
      </c>
    </row>
    <row r="165" spans="1:6" ht="12.75" customHeight="1" x14ac:dyDescent="0.2">
      <c r="A165" s="55">
        <v>3211</v>
      </c>
      <c r="B165" s="87" t="s">
        <v>370</v>
      </c>
      <c r="C165" s="52" t="s">
        <v>371</v>
      </c>
      <c r="D165" s="244">
        <v>84567</v>
      </c>
      <c r="E165" s="244">
        <v>321258.03999999998</v>
      </c>
      <c r="F165" s="54">
        <f t="shared" si="31"/>
        <v>379.88581834521739</v>
      </c>
    </row>
    <row r="166" spans="1:6" ht="12.75" customHeight="1" x14ac:dyDescent="0.2">
      <c r="A166" s="55">
        <v>3212</v>
      </c>
      <c r="B166" s="87" t="s">
        <v>372</v>
      </c>
      <c r="C166" s="52" t="s">
        <v>373</v>
      </c>
      <c r="D166" s="244">
        <v>514449</v>
      </c>
      <c r="E166" s="244">
        <v>343722.9</v>
      </c>
      <c r="F166" s="54">
        <f t="shared" si="31"/>
        <v>66.813794953435618</v>
      </c>
    </row>
    <row r="167" spans="1:6" ht="12.75" customHeight="1" x14ac:dyDescent="0.2">
      <c r="A167" s="55">
        <v>3213</v>
      </c>
      <c r="B167" s="87" t="s">
        <v>374</v>
      </c>
      <c r="C167" s="52" t="s">
        <v>375</v>
      </c>
      <c r="D167" s="244">
        <v>4290</v>
      </c>
      <c r="E167" s="244">
        <v>3018.64</v>
      </c>
      <c r="F167" s="54">
        <f t="shared" si="31"/>
        <v>70.364568764568759</v>
      </c>
    </row>
    <row r="168" spans="1:6" ht="12.75" customHeight="1" x14ac:dyDescent="0.2">
      <c r="A168" s="55">
        <v>3214</v>
      </c>
      <c r="B168" s="87" t="s">
        <v>376</v>
      </c>
      <c r="C168" s="52" t="s">
        <v>377</v>
      </c>
      <c r="D168" s="244">
        <v>3204</v>
      </c>
      <c r="E168" s="244">
        <v>3748</v>
      </c>
      <c r="F168" s="54">
        <f t="shared" si="31"/>
        <v>116.97877652933832</v>
      </c>
    </row>
    <row r="169" spans="1:6" ht="12.75" customHeight="1" x14ac:dyDescent="0.2">
      <c r="A169" s="55">
        <v>322</v>
      </c>
      <c r="B169" s="87" t="s">
        <v>378</v>
      </c>
      <c r="C169" s="52" t="s">
        <v>379</v>
      </c>
      <c r="D169" s="53">
        <f t="shared" ref="D169:E169" si="41">SUM(D170:D176)</f>
        <v>591105.33000000007</v>
      </c>
      <c r="E169" s="53">
        <f t="shared" si="41"/>
        <v>783433.49000000011</v>
      </c>
      <c r="F169" s="54">
        <f t="shared" si="31"/>
        <v>132.53703701166083</v>
      </c>
    </row>
    <row r="170" spans="1:6" ht="12.75" customHeight="1" x14ac:dyDescent="0.2">
      <c r="A170" s="55">
        <v>3221</v>
      </c>
      <c r="B170" s="87" t="s">
        <v>380</v>
      </c>
      <c r="C170" s="52" t="s">
        <v>381</v>
      </c>
      <c r="D170" s="244">
        <v>65305</v>
      </c>
      <c r="E170" s="244">
        <v>84567.9</v>
      </c>
      <c r="F170" s="54">
        <f t="shared" si="31"/>
        <v>129.49682260163846</v>
      </c>
    </row>
    <row r="171" spans="1:6" ht="12.75" customHeight="1" x14ac:dyDescent="0.2">
      <c r="A171" s="55">
        <v>3222</v>
      </c>
      <c r="B171" s="87" t="s">
        <v>382</v>
      </c>
      <c r="C171" s="52" t="s">
        <v>383</v>
      </c>
      <c r="D171" s="244">
        <v>308842.33</v>
      </c>
      <c r="E171" s="244">
        <v>367920.35</v>
      </c>
      <c r="F171" s="54">
        <f t="shared" si="31"/>
        <v>119.12886099518805</v>
      </c>
    </row>
    <row r="172" spans="1:6" ht="12.75" customHeight="1" x14ac:dyDescent="0.2">
      <c r="A172" s="55">
        <v>3223</v>
      </c>
      <c r="B172" s="87" t="s">
        <v>384</v>
      </c>
      <c r="C172" s="52" t="s">
        <v>385</v>
      </c>
      <c r="D172" s="244">
        <v>169977</v>
      </c>
      <c r="E172" s="244">
        <v>250713.63</v>
      </c>
      <c r="F172" s="54">
        <f t="shared" si="31"/>
        <v>147.49856157009478</v>
      </c>
    </row>
    <row r="173" spans="1:6" ht="12.75" customHeight="1" x14ac:dyDescent="0.2">
      <c r="A173" s="55">
        <v>3224</v>
      </c>
      <c r="B173" s="87" t="s">
        <v>386</v>
      </c>
      <c r="C173" s="52" t="s">
        <v>387</v>
      </c>
      <c r="D173" s="244">
        <v>26797</v>
      </c>
      <c r="E173" s="244">
        <v>28495.31</v>
      </c>
      <c r="F173" s="54">
        <f t="shared" si="31"/>
        <v>106.33768705452103</v>
      </c>
    </row>
    <row r="174" spans="1:6" ht="12.75" customHeight="1" x14ac:dyDescent="0.2">
      <c r="A174" s="55">
        <v>3225</v>
      </c>
      <c r="B174" s="87" t="s">
        <v>388</v>
      </c>
      <c r="C174" s="52" t="s">
        <v>389</v>
      </c>
      <c r="D174" s="244">
        <v>13586</v>
      </c>
      <c r="E174" s="244">
        <v>46747</v>
      </c>
      <c r="F174" s="54">
        <f t="shared" si="31"/>
        <v>344.08214338289412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6598</v>
      </c>
      <c r="E176" s="244">
        <v>4989.3</v>
      </c>
      <c r="F176" s="54">
        <f t="shared" si="31"/>
        <v>75.618369202788728</v>
      </c>
    </row>
    <row r="177" spans="1:6" ht="12.75" customHeight="1" x14ac:dyDescent="0.2">
      <c r="A177" s="55">
        <v>323</v>
      </c>
      <c r="B177" s="87" t="s">
        <v>394</v>
      </c>
      <c r="C177" s="52" t="s">
        <v>395</v>
      </c>
      <c r="D177" s="53">
        <f t="shared" ref="D177:E177" si="42">SUM(D178:D186)</f>
        <v>257381</v>
      </c>
      <c r="E177" s="53">
        <f t="shared" si="42"/>
        <v>375873.23000000004</v>
      </c>
      <c r="F177" s="54">
        <f t="shared" si="31"/>
        <v>146.03767566370479</v>
      </c>
    </row>
    <row r="178" spans="1:6" ht="12.75" customHeight="1" x14ac:dyDescent="0.2">
      <c r="A178" s="55">
        <v>3231</v>
      </c>
      <c r="B178" s="87" t="s">
        <v>396</v>
      </c>
      <c r="C178" s="52" t="s">
        <v>397</v>
      </c>
      <c r="D178" s="244">
        <v>30895</v>
      </c>
      <c r="E178" s="244">
        <v>133451.85</v>
      </c>
      <c r="F178" s="54">
        <f t="shared" si="31"/>
        <v>431.95290500080921</v>
      </c>
    </row>
    <row r="179" spans="1:6" ht="12.75" customHeight="1" x14ac:dyDescent="0.2">
      <c r="A179" s="55">
        <v>3232</v>
      </c>
      <c r="B179" s="87" t="s">
        <v>398</v>
      </c>
      <c r="C179" s="52" t="s">
        <v>399</v>
      </c>
      <c r="D179" s="244">
        <v>39919</v>
      </c>
      <c r="E179" s="244">
        <v>78530.61</v>
      </c>
      <c r="F179" s="54">
        <f t="shared" si="31"/>
        <v>196.724892908139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47193</v>
      </c>
      <c r="E181" s="244">
        <v>59139.75</v>
      </c>
      <c r="F181" s="54">
        <f t="shared" si="31"/>
        <v>125.31466531053334</v>
      </c>
    </row>
    <row r="182" spans="1:6" ht="12.75" customHeight="1" x14ac:dyDescent="0.2">
      <c r="A182" s="55">
        <v>3235</v>
      </c>
      <c r="B182" s="87" t="s">
        <v>404</v>
      </c>
      <c r="C182" s="52" t="s">
        <v>405</v>
      </c>
      <c r="D182" s="244">
        <v>10111</v>
      </c>
      <c r="E182" s="244"/>
      <c r="F182" s="54">
        <f t="shared" si="31"/>
        <v>0</v>
      </c>
    </row>
    <row r="183" spans="1:6" ht="12.75" customHeight="1" x14ac:dyDescent="0.2">
      <c r="A183" s="55">
        <v>3236</v>
      </c>
      <c r="B183" s="87" t="s">
        <v>406</v>
      </c>
      <c r="C183" s="52" t="s">
        <v>407</v>
      </c>
      <c r="D183" s="244">
        <v>15330</v>
      </c>
      <c r="E183" s="244">
        <v>21925</v>
      </c>
      <c r="F183" s="54">
        <f t="shared" si="31"/>
        <v>143.02022178734509</v>
      </c>
    </row>
    <row r="184" spans="1:6" ht="12.75" customHeight="1" x14ac:dyDescent="0.2">
      <c r="A184" s="55">
        <v>3237</v>
      </c>
      <c r="B184" s="87" t="s">
        <v>408</v>
      </c>
      <c r="C184" s="52" t="s">
        <v>409</v>
      </c>
      <c r="D184" s="244">
        <v>98063</v>
      </c>
      <c r="E184" s="244">
        <v>70862.710000000006</v>
      </c>
      <c r="F184" s="54">
        <f t="shared" si="31"/>
        <v>72.262433333673258</v>
      </c>
    </row>
    <row r="185" spans="1:6" ht="12.75" customHeight="1" x14ac:dyDescent="0.2">
      <c r="A185" s="55">
        <v>3238</v>
      </c>
      <c r="B185" s="87" t="s">
        <v>410</v>
      </c>
      <c r="C185" s="52" t="s">
        <v>411</v>
      </c>
      <c r="D185" s="244">
        <v>10923</v>
      </c>
      <c r="E185" s="244">
        <v>10643.31</v>
      </c>
      <c r="F185" s="54">
        <f t="shared" si="31"/>
        <v>97.439439714364184</v>
      </c>
    </row>
    <row r="186" spans="1:6" ht="12.75" customHeight="1" x14ac:dyDescent="0.2">
      <c r="A186" s="55">
        <v>3239</v>
      </c>
      <c r="B186" s="87" t="s">
        <v>412</v>
      </c>
      <c r="C186" s="52" t="s">
        <v>413</v>
      </c>
      <c r="D186" s="244">
        <v>4947</v>
      </c>
      <c r="E186" s="244">
        <v>1320</v>
      </c>
      <c r="F186" s="54">
        <f t="shared" si="31"/>
        <v>26.682838083687084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121289</v>
      </c>
      <c r="E188" s="53">
        <f t="shared" si="43"/>
        <v>134626.34999999998</v>
      </c>
      <c r="F188" s="54">
        <f t="shared" si="31"/>
        <v>110.99633932178514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31775</v>
      </c>
      <c r="E190" s="244">
        <v>38023.949999999997</v>
      </c>
      <c r="F190" s="54">
        <f t="shared" si="31"/>
        <v>119.66624704956726</v>
      </c>
    </row>
    <row r="191" spans="1:6" ht="12.75" customHeight="1" x14ac:dyDescent="0.2">
      <c r="A191" s="55">
        <v>3293</v>
      </c>
      <c r="B191" s="87" t="s">
        <v>422</v>
      </c>
      <c r="C191" s="52" t="s">
        <v>423</v>
      </c>
      <c r="D191" s="244">
        <v>1764</v>
      </c>
      <c r="E191" s="244">
        <v>7738.23</v>
      </c>
      <c r="F191" s="54">
        <f t="shared" si="31"/>
        <v>438.67517006802711</v>
      </c>
    </row>
    <row r="192" spans="1:6" ht="12.75" customHeight="1" x14ac:dyDescent="0.2">
      <c r="A192" s="55">
        <v>3294</v>
      </c>
      <c r="B192" s="87" t="s">
        <v>424</v>
      </c>
      <c r="C192" s="52" t="s">
        <v>425</v>
      </c>
      <c r="D192" s="244">
        <v>1300</v>
      </c>
      <c r="E192" s="244">
        <v>900</v>
      </c>
      <c r="F192" s="54">
        <f t="shared" si="31"/>
        <v>69.230769230769226</v>
      </c>
    </row>
    <row r="193" spans="1:6" ht="12.75" customHeight="1" x14ac:dyDescent="0.2">
      <c r="A193" s="55">
        <v>3295</v>
      </c>
      <c r="B193" s="87" t="s">
        <v>426</v>
      </c>
      <c r="C193" s="52" t="s">
        <v>427</v>
      </c>
      <c r="D193" s="244">
        <v>20325</v>
      </c>
      <c r="E193" s="244">
        <v>22343.919999999998</v>
      </c>
      <c r="F193" s="54">
        <f t="shared" si="31"/>
        <v>109.93318573185731</v>
      </c>
    </row>
    <row r="194" spans="1:6" ht="12.75" customHeight="1" x14ac:dyDescent="0.2">
      <c r="A194" s="55" t="s">
        <v>428</v>
      </c>
      <c r="B194" s="87" t="s">
        <v>429</v>
      </c>
      <c r="C194" s="52" t="s">
        <v>428</v>
      </c>
      <c r="D194" s="244">
        <v>0</v>
      </c>
      <c r="E194" s="244">
        <v>25312.5</v>
      </c>
      <c r="F194" s="54" t="str">
        <f t="shared" si="31"/>
        <v>-</v>
      </c>
    </row>
    <row r="195" spans="1:6" ht="12.75" customHeight="1" x14ac:dyDescent="0.2">
      <c r="A195" s="55">
        <v>3299</v>
      </c>
      <c r="B195" s="87" t="s">
        <v>430</v>
      </c>
      <c r="C195" s="52" t="s">
        <v>431</v>
      </c>
      <c r="D195" s="244">
        <v>66125</v>
      </c>
      <c r="E195" s="244">
        <v>40307.75</v>
      </c>
      <c r="F195" s="54">
        <f t="shared" si="31"/>
        <v>60.956899810964082</v>
      </c>
    </row>
    <row r="196" spans="1:6" ht="12.75" customHeight="1" x14ac:dyDescent="0.2">
      <c r="A196" s="55">
        <v>34</v>
      </c>
      <c r="B196" s="234" t="s">
        <v>432</v>
      </c>
      <c r="C196" s="52" t="s">
        <v>433</v>
      </c>
      <c r="D196" s="53">
        <f t="shared" ref="D196:E196" si="44">D197+D202+D210</f>
        <v>4924</v>
      </c>
      <c r="E196" s="53">
        <f t="shared" si="44"/>
        <v>26434</v>
      </c>
      <c r="F196" s="54">
        <f t="shared" si="31"/>
        <v>536.83996750609265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4924</v>
      </c>
      <c r="E210" s="53">
        <f t="shared" si="47"/>
        <v>26434</v>
      </c>
      <c r="F210" s="54">
        <f t="shared" si="31"/>
        <v>536.83996750609265</v>
      </c>
    </row>
    <row r="211" spans="1:6" ht="12.75" customHeight="1" x14ac:dyDescent="0.2">
      <c r="A211" s="55">
        <v>3431</v>
      </c>
      <c r="B211" s="234" t="s">
        <v>462</v>
      </c>
      <c r="C211" s="52" t="s">
        <v>463</v>
      </c>
      <c r="D211" s="244">
        <v>4924</v>
      </c>
      <c r="E211" s="244">
        <v>7247.68</v>
      </c>
      <c r="F211" s="54">
        <f t="shared" si="31"/>
        <v>147.19090170593014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0</v>
      </c>
      <c r="E213" s="244">
        <v>19186.32</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132066</v>
      </c>
      <c r="E252" s="53">
        <f t="shared" si="63"/>
        <v>140422.54999999999</v>
      </c>
      <c r="F252" s="54">
        <f t="shared" ref="F252:F258" si="64">IF(D252&lt;&gt;0,IF(E252/D252&gt;=100,"&gt;&gt;100",E252/D252*100),"-")</f>
        <v>106.32755591901018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132066</v>
      </c>
      <c r="E259" s="53">
        <f t="shared" si="66"/>
        <v>140422.54999999999</v>
      </c>
      <c r="F259" s="54">
        <f t="shared" ref="F259:F262" si="67">IF(D259&lt;&gt;0,IF(E259/D259&gt;=100,"&gt;&gt;100",E259/D259*100),"-")</f>
        <v>106.32755591901018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132066</v>
      </c>
      <c r="E261" s="244">
        <v>140422.54999999999</v>
      </c>
      <c r="F261" s="54">
        <f t="shared" si="67"/>
        <v>106.32755591901018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8860266.3300000001</v>
      </c>
      <c r="E289" s="53">
        <f t="shared" si="79"/>
        <v>10175368.440000001</v>
      </c>
      <c r="F289" s="54">
        <f t="shared" si="76"/>
        <v>114.84269277038766</v>
      </c>
    </row>
    <row r="290" spans="1:6" ht="12.75" customHeight="1" x14ac:dyDescent="0.2">
      <c r="A290" s="55" t="s">
        <v>605</v>
      </c>
      <c r="B290" s="87" t="s">
        <v>616</v>
      </c>
      <c r="C290" s="52" t="s">
        <v>617</v>
      </c>
      <c r="D290" s="53">
        <f>IF(D6&gt;=D289,D6-D289,0)</f>
        <v>117445.87000000104</v>
      </c>
      <c r="E290" s="53">
        <f>IF(E6&gt;=E289,E6-E289,0)</f>
        <v>0</v>
      </c>
      <c r="F290" s="54">
        <f t="shared" si="76"/>
        <v>0</v>
      </c>
    </row>
    <row r="291" spans="1:6" ht="12.75" customHeight="1" x14ac:dyDescent="0.2">
      <c r="A291" s="55" t="s">
        <v>605</v>
      </c>
      <c r="B291" s="87" t="s">
        <v>618</v>
      </c>
      <c r="C291" s="52" t="s">
        <v>619</v>
      </c>
      <c r="D291" s="53">
        <f>IF(D289&gt;=D6,D289-D6,0)</f>
        <v>0</v>
      </c>
      <c r="E291" s="53">
        <f>IF(E289&gt;=E6,E289-E6,0)</f>
        <v>86408.48000000231</v>
      </c>
      <c r="F291" s="54" t="str">
        <f t="shared" si="76"/>
        <v>-</v>
      </c>
    </row>
    <row r="292" spans="1:6" ht="12.75" customHeight="1" x14ac:dyDescent="0.2">
      <c r="A292" s="55">
        <v>92211</v>
      </c>
      <c r="B292" s="87" t="s">
        <v>620</v>
      </c>
      <c r="C292" s="52" t="s">
        <v>621</v>
      </c>
      <c r="D292" s="244">
        <v>761443.75</v>
      </c>
      <c r="E292" s="244">
        <v>619049.62</v>
      </c>
      <c r="F292" s="54">
        <f t="shared" si="76"/>
        <v>81.299455146883787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4056</v>
      </c>
      <c r="E294" s="244">
        <v>3646.4199999999983</v>
      </c>
      <c r="F294" s="54">
        <f t="shared" si="76"/>
        <v>89.901873767258351</v>
      </c>
    </row>
    <row r="295" spans="1:6" ht="24" x14ac:dyDescent="0.2">
      <c r="A295" s="55">
        <v>9661</v>
      </c>
      <c r="B295" s="87" t="s">
        <v>626</v>
      </c>
      <c r="C295" s="52" t="s">
        <v>627</v>
      </c>
      <c r="D295" s="244">
        <v>3480</v>
      </c>
      <c r="E295" s="244">
        <v>3322.4199999999983</v>
      </c>
      <c r="F295" s="54">
        <f t="shared" si="76"/>
        <v>95.471839080459716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259840</v>
      </c>
      <c r="E350" s="53">
        <f t="shared" si="95"/>
        <v>151464.34999999998</v>
      </c>
      <c r="F350" s="54">
        <f t="shared" si="81"/>
        <v>58.291390855911317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259840</v>
      </c>
      <c r="E363" s="53">
        <f t="shared" si="99"/>
        <v>151464.34999999998</v>
      </c>
      <c r="F363" s="54">
        <f t="shared" si="81"/>
        <v>58.291390855911317</v>
      </c>
    </row>
    <row r="364" spans="1:6" ht="12.75" customHeight="1" x14ac:dyDescent="0.2">
      <c r="A364" s="55">
        <v>421</v>
      </c>
      <c r="B364" s="87" t="s">
        <v>755</v>
      </c>
      <c r="C364" s="52" t="s">
        <v>756</v>
      </c>
      <c r="D364" s="53">
        <f t="shared" ref="D364:E364" si="100">SUM(D365:D368)</f>
        <v>150380</v>
      </c>
      <c r="E364" s="53">
        <f t="shared" si="100"/>
        <v>36900</v>
      </c>
      <c r="F364" s="54">
        <f t="shared" si="81"/>
        <v>24.537837478388084</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150380</v>
      </c>
      <c r="E366" s="244">
        <v>36900</v>
      </c>
      <c r="F366" s="54">
        <f t="shared" si="81"/>
        <v>24.537837478388084</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66902</v>
      </c>
      <c r="E369" s="53">
        <f t="shared" si="101"/>
        <v>81006.209999999992</v>
      </c>
      <c r="F369" s="54">
        <f t="shared" si="81"/>
        <v>121.08189590744669</v>
      </c>
    </row>
    <row r="370" spans="1:6" ht="12.75" customHeight="1" x14ac:dyDescent="0.2">
      <c r="A370" s="55">
        <v>4221</v>
      </c>
      <c r="B370" s="87" t="s">
        <v>671</v>
      </c>
      <c r="C370" s="52" t="s">
        <v>763</v>
      </c>
      <c r="D370" s="244">
        <v>0</v>
      </c>
      <c r="E370" s="244">
        <v>39512.5</v>
      </c>
      <c r="F370" s="54" t="str">
        <f t="shared" si="81"/>
        <v>-</v>
      </c>
    </row>
    <row r="371" spans="1:6" ht="12.75" customHeight="1" x14ac:dyDescent="0.2">
      <c r="A371" s="55">
        <v>4222</v>
      </c>
      <c r="B371" s="87" t="s">
        <v>764</v>
      </c>
      <c r="C371" s="52" t="s">
        <v>765</v>
      </c>
      <c r="D371" s="244">
        <v>12003</v>
      </c>
      <c r="E371" s="244"/>
      <c r="F371" s="54">
        <f t="shared" si="81"/>
        <v>0</v>
      </c>
    </row>
    <row r="372" spans="1:6" ht="12.75" customHeight="1" x14ac:dyDescent="0.2">
      <c r="A372" s="55">
        <v>4223</v>
      </c>
      <c r="B372" s="87" t="s">
        <v>675</v>
      </c>
      <c r="C372" s="52" t="s">
        <v>766</v>
      </c>
      <c r="D372" s="244">
        <v>27399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27500</v>
      </c>
      <c r="E376" s="244">
        <v>41493.71</v>
      </c>
      <c r="F376" s="54">
        <f t="shared" si="81"/>
        <v>150.88621818181818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42558</v>
      </c>
      <c r="E383" s="53">
        <f t="shared" si="103"/>
        <v>33558.14</v>
      </c>
      <c r="F383" s="54">
        <f t="shared" si="81"/>
        <v>78.852718642793363</v>
      </c>
    </row>
    <row r="384" spans="1:6" ht="12.75" customHeight="1" x14ac:dyDescent="0.2">
      <c r="A384" s="55">
        <v>4241</v>
      </c>
      <c r="B384" s="87" t="s">
        <v>780</v>
      </c>
      <c r="C384" s="52" t="s">
        <v>781</v>
      </c>
      <c r="D384" s="244">
        <v>42558</v>
      </c>
      <c r="E384" s="244">
        <v>33558.14</v>
      </c>
      <c r="F384" s="54">
        <f t="shared" si="81"/>
        <v>78.852718642793363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259840</v>
      </c>
      <c r="E408" s="53">
        <f t="shared" si="111"/>
        <v>151464.34999999998</v>
      </c>
      <c r="F408" s="54">
        <f t="shared" si="81"/>
        <v>58.291390855911317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8977712.2000000011</v>
      </c>
      <c r="E412" s="53">
        <f>E6+E298</f>
        <v>10088959.959999999</v>
      </c>
      <c r="F412" s="54">
        <f t="shared" si="81"/>
        <v>112.37785011642497</v>
      </c>
    </row>
    <row r="413" spans="1:6" ht="12.75" customHeight="1" x14ac:dyDescent="0.2">
      <c r="A413" s="55" t="s">
        <v>605</v>
      </c>
      <c r="B413" s="87" t="s">
        <v>828</v>
      </c>
      <c r="C413" s="52" t="s">
        <v>829</v>
      </c>
      <c r="D413" s="53">
        <f t="shared" ref="D413:E413" si="112">D289+D350</f>
        <v>9120106.3300000001</v>
      </c>
      <c r="E413" s="53">
        <f t="shared" si="112"/>
        <v>10326832.790000001</v>
      </c>
      <c r="F413" s="54">
        <f t="shared" si="81"/>
        <v>113.23149551481163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142394.12999999896</v>
      </c>
      <c r="E415" s="53">
        <f t="shared" si="114"/>
        <v>237872.83000000194</v>
      </c>
      <c r="F415" s="54">
        <f t="shared" si="81"/>
        <v>167.05241290494465</v>
      </c>
    </row>
    <row r="416" spans="1:6" ht="12.75" customHeight="1" x14ac:dyDescent="0.2">
      <c r="A416" s="62" t="s">
        <v>834</v>
      </c>
      <c r="B416" s="234" t="s">
        <v>835</v>
      </c>
      <c r="C416" s="63" t="s">
        <v>836</v>
      </c>
      <c r="D416" s="53">
        <f t="shared" ref="D416:E416" si="115">IF(D292-D293+D409-D410&gt;=0,D292-D293+D409-D410,0)</f>
        <v>761443.75</v>
      </c>
      <c r="E416" s="53">
        <f t="shared" si="115"/>
        <v>619049.62</v>
      </c>
      <c r="F416" s="54">
        <f t="shared" si="81"/>
        <v>81.299455146883787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4056</v>
      </c>
      <c r="E418" s="64">
        <f t="shared" si="117"/>
        <v>3646.4199999999983</v>
      </c>
      <c r="F418" s="59">
        <f t="shared" si="81"/>
        <v>89.901873767258351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8977712.2000000011</v>
      </c>
      <c r="E639" s="53">
        <f t="shared" si="180"/>
        <v>10088959.959999999</v>
      </c>
      <c r="F639" s="54">
        <f t="shared" si="119"/>
        <v>112.37785011642497</v>
      </c>
    </row>
    <row r="640" spans="1:6" ht="12.75" customHeight="1" x14ac:dyDescent="0.2">
      <c r="A640" s="55" t="s">
        <v>605</v>
      </c>
      <c r="B640" s="87" t="s">
        <v>1274</v>
      </c>
      <c r="C640" s="52" t="s">
        <v>1275</v>
      </c>
      <c r="D640" s="53">
        <f t="shared" ref="D640:E640" si="181">D413+D528</f>
        <v>9120106.3300000001</v>
      </c>
      <c r="E640" s="53">
        <f t="shared" si="181"/>
        <v>10326832.790000001</v>
      </c>
      <c r="F640" s="54">
        <f t="shared" si="119"/>
        <v>113.23149551481163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142394.12999999896</v>
      </c>
      <c r="E642" s="53">
        <f t="shared" si="183"/>
        <v>237872.83000000194</v>
      </c>
      <c r="F642" s="54">
        <f t="shared" si="119"/>
        <v>167.05241290494465</v>
      </c>
    </row>
    <row r="643" spans="1:6" ht="24" x14ac:dyDescent="0.2">
      <c r="A643" s="62" t="s">
        <v>1280</v>
      </c>
      <c r="B643" s="87" t="s">
        <v>1281</v>
      </c>
      <c r="C643" s="63" t="s">
        <v>1280</v>
      </c>
      <c r="D643" s="53">
        <f t="shared" ref="D643:E643" si="184">IF(D416-D417+D637-D638&gt;=0,D416-D417+D637-D638,0)</f>
        <v>761443.75</v>
      </c>
      <c r="E643" s="53">
        <f t="shared" si="184"/>
        <v>619049.62</v>
      </c>
      <c r="F643" s="54">
        <f t="shared" si="119"/>
        <v>81.299455146883787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619049.62000000104</v>
      </c>
      <c r="E645" s="53">
        <f t="shared" si="186"/>
        <v>381176.78999999806</v>
      </c>
      <c r="F645" s="54">
        <f t="shared" si="119"/>
        <v>61.574513202996137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748379</v>
      </c>
      <c r="E647" s="245">
        <v>748478.75</v>
      </c>
      <c r="F647" s="59">
        <f t="shared" si="119"/>
        <v>100.01332880799703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777532.5</v>
      </c>
      <c r="E649" s="244">
        <v>725446.72</v>
      </c>
      <c r="F649" s="54">
        <f t="shared" ref="F649:F724" si="188">IF(D649&lt;&gt;0,IF(E649/D649&gt;=100,"&gt;&gt;100",E649/D649*100),"-")</f>
        <v>93.301144325156827</v>
      </c>
    </row>
    <row r="650" spans="1:6" ht="12.75" customHeight="1" x14ac:dyDescent="0.2">
      <c r="A650" s="55" t="s">
        <v>1293</v>
      </c>
      <c r="B650" s="87" t="s">
        <v>1294</v>
      </c>
      <c r="C650" s="52" t="s">
        <v>1293</v>
      </c>
      <c r="D650" s="244">
        <v>1805793.82</v>
      </c>
      <c r="E650" s="244">
        <v>2453123.84</v>
      </c>
      <c r="F650" s="54">
        <f t="shared" si="188"/>
        <v>135.84739369636341</v>
      </c>
    </row>
    <row r="651" spans="1:6" ht="12.75" customHeight="1" x14ac:dyDescent="0.2">
      <c r="A651" s="55" t="s">
        <v>1295</v>
      </c>
      <c r="B651" s="87" t="s">
        <v>1296</v>
      </c>
      <c r="C651" s="52" t="s">
        <v>1295</v>
      </c>
      <c r="D651" s="244">
        <v>1857879.6</v>
      </c>
      <c r="E651" s="244">
        <v>2781467.19</v>
      </c>
      <c r="F651" s="54">
        <f t="shared" si="188"/>
        <v>149.71191836112524</v>
      </c>
    </row>
    <row r="652" spans="1:6" ht="24" x14ac:dyDescent="0.2">
      <c r="A652" s="55">
        <v>11</v>
      </c>
      <c r="B652" s="87" t="s">
        <v>1297</v>
      </c>
      <c r="C652" s="52" t="s">
        <v>1298</v>
      </c>
      <c r="D652" s="53">
        <f t="shared" ref="D652:E652" si="189">+D649+D650-D651</f>
        <v>725446.7200000002</v>
      </c>
      <c r="E652" s="53">
        <f t="shared" si="189"/>
        <v>397103.36999999965</v>
      </c>
      <c r="F652" s="54">
        <f t="shared" si="188"/>
        <v>54.739150243866227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63</v>
      </c>
      <c r="E654" s="266">
        <v>65</v>
      </c>
      <c r="F654" s="54">
        <f t="shared" si="188"/>
        <v>103.17460317460319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53</v>
      </c>
      <c r="E656" s="266">
        <v>51</v>
      </c>
      <c r="F656" s="54">
        <f t="shared" si="188"/>
        <v>96.226415094339629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45007.78</v>
      </c>
      <c r="E669" s="244">
        <v>69242.78</v>
      </c>
      <c r="F669" s="54">
        <f t="shared" si="188"/>
        <v>153.84624613788992</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7563907.0099999998</v>
      </c>
      <c r="E675" s="244">
        <v>8100904.1600000001</v>
      </c>
      <c r="F675" s="54">
        <f t="shared" si="188"/>
        <v>107.09946789787412</v>
      </c>
    </row>
    <row r="676" spans="1:6" ht="24" x14ac:dyDescent="0.2">
      <c r="A676" s="55">
        <v>63613</v>
      </c>
      <c r="B676" s="234" t="s">
        <v>1346</v>
      </c>
      <c r="C676" s="52" t="s">
        <v>1347</v>
      </c>
      <c r="D676" s="244">
        <v>221177.60000000001</v>
      </c>
      <c r="E676" s="244">
        <v>713489.33</v>
      </c>
      <c r="F676" s="54">
        <f t="shared" si="188"/>
        <v>322.58661365346217</v>
      </c>
    </row>
    <row r="677" spans="1:6" ht="24" x14ac:dyDescent="0.2">
      <c r="A677" s="55">
        <v>63622</v>
      </c>
      <c r="B677" s="234" t="s">
        <v>1348</v>
      </c>
      <c r="C677" s="52" t="s">
        <v>1349</v>
      </c>
      <c r="D677" s="244">
        <v>36992.370000000003</v>
      </c>
      <c r="E677" s="244">
        <v>25203.18</v>
      </c>
      <c r="F677" s="54">
        <f t="shared" si="188"/>
        <v>68.130752368664133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42507.29</v>
      </c>
      <c r="E694" s="244">
        <v>0</v>
      </c>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359885.07</v>
      </c>
      <c r="E710" s="244">
        <v>220929.2</v>
      </c>
      <c r="F710" s="54">
        <f t="shared" si="188"/>
        <v>61.388820603199804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0</v>
      </c>
      <c r="E712" s="244">
        <v>810.22</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15674</v>
      </c>
      <c r="E716" s="244"/>
      <c r="F716" s="54">
        <f t="shared" si="188"/>
        <v>0</v>
      </c>
    </row>
    <row r="717" spans="1:6" ht="12.75" customHeight="1" x14ac:dyDescent="0.2">
      <c r="A717" s="55">
        <v>31215</v>
      </c>
      <c r="B717" s="87" t="s">
        <v>1410</v>
      </c>
      <c r="C717" s="52" t="s">
        <v>1411</v>
      </c>
      <c r="D717" s="244">
        <v>16003</v>
      </c>
      <c r="E717" s="244">
        <v>12394.74</v>
      </c>
      <c r="F717" s="54">
        <f t="shared" si="188"/>
        <v>77.452602637005569</v>
      </c>
    </row>
    <row r="718" spans="1:6" ht="12.75" customHeight="1" x14ac:dyDescent="0.2">
      <c r="A718" s="55">
        <v>32121</v>
      </c>
      <c r="B718" s="87" t="s">
        <v>1412</v>
      </c>
      <c r="C718" s="52" t="s">
        <v>1413</v>
      </c>
      <c r="D718" s="244">
        <v>514449</v>
      </c>
      <c r="E718" s="244">
        <v>343722.9</v>
      </c>
      <c r="F718" s="54">
        <f t="shared" si="188"/>
        <v>66.813794953435618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9440</v>
      </c>
      <c r="E720" s="244">
        <v>12350</v>
      </c>
      <c r="F720" s="54">
        <f t="shared" si="188"/>
        <v>130.82627118644069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85313</v>
      </c>
      <c r="E722" s="244">
        <v>55935.21</v>
      </c>
      <c r="F722" s="54">
        <f t="shared" si="188"/>
        <v>65.564697056720547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4947</v>
      </c>
      <c r="E724" s="244">
        <v>1320</v>
      </c>
      <c r="F724" s="54">
        <f t="shared" si="188"/>
        <v>26.682838083687084</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31775</v>
      </c>
      <c r="E726" s="244">
        <v>38023.949999999997</v>
      </c>
      <c r="F726" s="54">
        <f t="shared" si="190"/>
        <v>119.66624704956726</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23830</v>
      </c>
      <c r="E824" s="244">
        <v>19400.43</v>
      </c>
      <c r="F824" s="54">
        <f t="shared" si="190"/>
        <v>81.411791859001255</v>
      </c>
    </row>
    <row r="825" spans="1:6" ht="12.75" customHeight="1" x14ac:dyDescent="0.2">
      <c r="A825" s="55" t="s">
        <v>1626</v>
      </c>
      <c r="B825" s="87" t="s">
        <v>1603</v>
      </c>
      <c r="C825" s="52" t="s">
        <v>1626</v>
      </c>
      <c r="D825" s="244">
        <v>1161</v>
      </c>
      <c r="E825" s="244">
        <v>1161</v>
      </c>
      <c r="F825" s="54">
        <f t="shared" si="190"/>
        <v>100</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107075</v>
      </c>
      <c r="E828" s="244">
        <v>119861.12</v>
      </c>
      <c r="F828" s="54">
        <f t="shared" si="190"/>
        <v>111.94127480737801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J248" sqref="J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36982092.25</v>
      </c>
      <c r="E6" s="231">
        <f t="shared" si="0"/>
        <v>38952372.139999993</v>
      </c>
      <c r="F6" s="232">
        <f t="shared" ref="F6:F260" si="1">IF(D6&gt;0,IF(E6/D6&gt;=100,"&gt;&gt;100",E6/D6*100),"-")</f>
        <v>105.32765933490415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35424640.619999997</v>
      </c>
      <c r="E7" s="106">
        <f t="shared" si="2"/>
        <v>37758644.139999993</v>
      </c>
      <c r="F7" s="95">
        <f t="shared" si="1"/>
        <v>106.58864417295533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406078</v>
      </c>
      <c r="E8" s="106">
        <f>E9+E10-E11</f>
        <v>406078</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400588</v>
      </c>
      <c r="E9" s="249">
        <v>400588</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5490</v>
      </c>
      <c r="E10" s="249">
        <v>5490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35018562.619999997</v>
      </c>
      <c r="E12" s="106">
        <f t="shared" si="3"/>
        <v>37352566.139999993</v>
      </c>
      <c r="F12" s="95">
        <f t="shared" si="1"/>
        <v>106.66504660778678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34718124.840000004</v>
      </c>
      <c r="E13" s="106">
        <f t="shared" si="4"/>
        <v>36211131.799999997</v>
      </c>
      <c r="F13" s="95">
        <f t="shared" si="1"/>
        <v>104.30036750798202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39835044.5</v>
      </c>
      <c r="E15" s="249">
        <v>41716891.759999998</v>
      </c>
      <c r="F15" s="95">
        <f t="shared" si="1"/>
        <v>104.72409980613928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456401.43</v>
      </c>
      <c r="E17" s="249">
        <v>456401.43</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5573321.0899999999</v>
      </c>
      <c r="E18" s="249">
        <v>5962161.3899999997</v>
      </c>
      <c r="F18" s="95">
        <f t="shared" si="1"/>
        <v>106.97681496760848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127062.12000000011</v>
      </c>
      <c r="E19" s="106">
        <f t="shared" si="5"/>
        <v>785262.82999999961</v>
      </c>
      <c r="F19" s="95">
        <f t="shared" si="1"/>
        <v>618.01489696535748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825427.94</v>
      </c>
      <c r="E20" s="249">
        <v>1022594.84</v>
      </c>
      <c r="F20" s="95">
        <f t="shared" si="1"/>
        <v>123.88662782604621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32885.26</v>
      </c>
      <c r="E21" s="249">
        <v>23370.82</v>
      </c>
      <c r="F21" s="95">
        <f t="shared" si="1"/>
        <v>71.067767139441798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646761.46</v>
      </c>
      <c r="E25" s="249">
        <v>744529.07</v>
      </c>
      <c r="F25" s="95">
        <f t="shared" si="1"/>
        <v>115.11648668737931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1688544.63</v>
      </c>
      <c r="E26" s="249">
        <v>2313727.2799999998</v>
      </c>
      <c r="F26" s="95">
        <f t="shared" si="1"/>
        <v>137.02494082137466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3066557.17</v>
      </c>
      <c r="E28" s="249">
        <v>3318959.18</v>
      </c>
      <c r="F28" s="95">
        <f t="shared" si="1"/>
        <v>108.23079421017286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173375.65999999997</v>
      </c>
      <c r="E35" s="106">
        <f t="shared" si="7"/>
        <v>356171.51</v>
      </c>
      <c r="F35" s="95">
        <f t="shared" si="1"/>
        <v>205.43339820595352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323744.65999999997</v>
      </c>
      <c r="E36" s="249">
        <v>356171.51</v>
      </c>
      <c r="F36" s="95">
        <f t="shared" si="1"/>
        <v>110.01618065298746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150369</v>
      </c>
      <c r="E40" s="249"/>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442216.53</v>
      </c>
      <c r="E54" s="249">
        <v>486769.18</v>
      </c>
      <c r="F54" s="95">
        <f t="shared" si="1"/>
        <v>110.07484953129183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442216.53</v>
      </c>
      <c r="E55" s="249">
        <v>486769.18</v>
      </c>
      <c r="F55" s="95">
        <f t="shared" si="1"/>
        <v>110.07484953129183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1557451.63</v>
      </c>
      <c r="E68" s="106">
        <f t="shared" si="13"/>
        <v>1193728</v>
      </c>
      <c r="F68" s="95">
        <f t="shared" si="1"/>
        <v>76.646232666628634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725446.72</v>
      </c>
      <c r="E69" s="106">
        <f t="shared" si="14"/>
        <v>397103.37</v>
      </c>
      <c r="F69" s="95">
        <f t="shared" si="1"/>
        <v>54.739150243866284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725258.69</v>
      </c>
      <c r="E70" s="106">
        <f t="shared" si="15"/>
        <v>397085.63</v>
      </c>
      <c r="F70" s="95">
        <f t="shared" si="1"/>
        <v>54.750895849314126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725258.69</v>
      </c>
      <c r="E72" s="249">
        <v>397085.63</v>
      </c>
      <c r="F72" s="95">
        <f t="shared" si="1"/>
        <v>54.750895849314126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188.03</v>
      </c>
      <c r="E76" s="249">
        <v>17.739999999999998</v>
      </c>
      <c r="F76" s="95">
        <f t="shared" si="1"/>
        <v>9.4346646811678987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79569.91</v>
      </c>
      <c r="E78" s="106">
        <f>E79+SUM(E82:E84)-E85+E86</f>
        <v>44499.46</v>
      </c>
      <c r="F78" s="95">
        <f t="shared" si="1"/>
        <v>55.924984708415529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79569.91</v>
      </c>
      <c r="E86" s="249">
        <v>44499.46</v>
      </c>
      <c r="F86" s="95">
        <f t="shared" si="1"/>
        <v>55.924984708415529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4056</v>
      </c>
      <c r="E146" s="106">
        <f t="shared" si="26"/>
        <v>3646.42</v>
      </c>
      <c r="F146" s="95">
        <f t="shared" si="1"/>
        <v>89.901873767258394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576</v>
      </c>
      <c r="E159" s="249">
        <v>324</v>
      </c>
      <c r="F159" s="95">
        <f t="shared" si="1"/>
        <v>56.25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3480</v>
      </c>
      <c r="E160" s="249">
        <v>3322.42</v>
      </c>
      <c r="F160" s="95">
        <f t="shared" si="1"/>
        <v>95.471839080459773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748379</v>
      </c>
      <c r="E170" s="106">
        <f t="shared" si="29"/>
        <v>748478.75</v>
      </c>
      <c r="F170" s="95">
        <f t="shared" si="1"/>
        <v>100.01332880799703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4300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748379</v>
      </c>
      <c r="E173" s="249">
        <v>744178.75</v>
      </c>
      <c r="F173" s="95">
        <f t="shared" si="1"/>
        <v>99.438753626170694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36982092.249999993</v>
      </c>
      <c r="E175" s="106">
        <f t="shared" si="30"/>
        <v>38952372.140000001</v>
      </c>
      <c r="F175" s="95">
        <f t="shared" si="1"/>
        <v>105.3276593349042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934346.16</v>
      </c>
      <c r="E176" s="106">
        <f t="shared" si="31"/>
        <v>808904.79</v>
      </c>
      <c r="F176" s="95">
        <f t="shared" si="1"/>
        <v>86.574422267652935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934346.16</v>
      </c>
      <c r="E177" s="106">
        <f t="shared" si="32"/>
        <v>807129.79</v>
      </c>
      <c r="F177" s="95">
        <f t="shared" si="1"/>
        <v>86.384449848865444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616009.79</v>
      </c>
      <c r="E178" s="249">
        <v>701504.13</v>
      </c>
      <c r="F178" s="95">
        <f t="shared" si="1"/>
        <v>113.87873072601653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164591.01999999999</v>
      </c>
      <c r="E179" s="249">
        <v>60105.9</v>
      </c>
      <c r="F179" s="95">
        <f t="shared" si="1"/>
        <v>36.518334961409202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537.14</v>
      </c>
      <c r="E180" s="106">
        <f t="shared" si="33"/>
        <v>1020.3</v>
      </c>
      <c r="F180" s="95">
        <f t="shared" si="1"/>
        <v>189.95047845999181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537.14</v>
      </c>
      <c r="E183" s="249">
        <v>1020.3</v>
      </c>
      <c r="F183" s="95">
        <f t="shared" si="1"/>
        <v>189.95047845999181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4395.5200000000004</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148812.69</v>
      </c>
      <c r="E188" s="249">
        <v>44499.46</v>
      </c>
      <c r="F188" s="95">
        <f t="shared" si="1"/>
        <v>29.903000879830877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1775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36047746.089999996</v>
      </c>
      <c r="E237" s="106">
        <f t="shared" si="41"/>
        <v>38143467.350000001</v>
      </c>
      <c r="F237" s="95">
        <f t="shared" si="1"/>
        <v>105.8137372993242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35424640.469999999</v>
      </c>
      <c r="E238" s="106">
        <f t="shared" si="42"/>
        <v>37758644.140000001</v>
      </c>
      <c r="F238" s="95">
        <f t="shared" si="1"/>
        <v>106.58864462428798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35424640.469999999</v>
      </c>
      <c r="E239" s="106">
        <f t="shared" si="43"/>
        <v>37758644.140000001</v>
      </c>
      <c r="F239" s="95">
        <f t="shared" si="1"/>
        <v>106.58864462428798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35424640.469999999</v>
      </c>
      <c r="E240" s="249">
        <v>37758644.140000001</v>
      </c>
      <c r="F240" s="95">
        <f t="shared" si="1"/>
        <v>106.58864462428798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619049.62</v>
      </c>
      <c r="E245" s="106">
        <f t="shared" si="45"/>
        <v>381176.79</v>
      </c>
      <c r="F245" s="95">
        <f t="shared" si="1"/>
        <v>61.574513202996549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619049.62</v>
      </c>
      <c r="E246" s="106">
        <f t="shared" si="46"/>
        <v>381176.79</v>
      </c>
      <c r="F246" s="95">
        <f t="shared" si="1"/>
        <v>61.574513202996549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619049.62</v>
      </c>
      <c r="E247" s="249">
        <v>381176.79</v>
      </c>
      <c r="F247" s="95">
        <f t="shared" si="1"/>
        <v>61.574513202996549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4056</v>
      </c>
      <c r="E255" s="249">
        <v>3646.42</v>
      </c>
      <c r="F255" s="95">
        <f t="shared" si="1"/>
        <v>89.901873767258394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471263.25</v>
      </c>
      <c r="E259" s="106">
        <f t="shared" si="49"/>
        <v>440921.25</v>
      </c>
      <c r="F259" s="95">
        <f t="shared" si="1"/>
        <v>93.561560338091283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471263.25</v>
      </c>
      <c r="E260" s="250">
        <v>440921.25</v>
      </c>
      <c r="F260" s="99">
        <f t="shared" si="1"/>
        <v>93.561560338091283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4056</v>
      </c>
      <c r="E265" s="249">
        <v>3646.42</v>
      </c>
      <c r="F265" s="95">
        <f t="shared" si="50"/>
        <v>89.901873767258394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79569.91</v>
      </c>
      <c r="E268" s="249">
        <v>44499.46</v>
      </c>
      <c r="F268" s="95">
        <f t="shared" si="50"/>
        <v>55.924984708415529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39777</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894569.16</v>
      </c>
      <c r="E288" s="249">
        <v>807129.79</v>
      </c>
      <c r="F288" s="95">
        <f t="shared" si="50"/>
        <v>90.225532702245175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1775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69242.78</v>
      </c>
      <c r="E295" s="249">
        <v>0</v>
      </c>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79569.91</v>
      </c>
      <c r="E302" s="249">
        <v>44499.46</v>
      </c>
      <c r="F302" s="95">
        <f t="shared" si="50"/>
        <v>55.924984708415529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9120106.3300000001</v>
      </c>
      <c r="E114" s="83">
        <f t="shared" si="22"/>
        <v>10326832.789999999</v>
      </c>
      <c r="F114" s="65">
        <f t="shared" si="1"/>
        <v>113.2314955148116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8811264.1600000001</v>
      </c>
      <c r="E115" s="83">
        <f t="shared" si="23"/>
        <v>9958912.4399999995</v>
      </c>
      <c r="F115" s="65">
        <f t="shared" si="1"/>
        <v>113.02478576467965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8811264.1600000001</v>
      </c>
      <c r="E117" s="251">
        <v>9958912.4399999995</v>
      </c>
      <c r="F117" s="65">
        <f t="shared" si="1"/>
        <v>113.02478576467965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308842.17</v>
      </c>
      <c r="E126" s="251">
        <v>367920.35</v>
      </c>
      <c r="F126" s="65">
        <f t="shared" si="1"/>
        <v>119.12892271155846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9120106.3300000001</v>
      </c>
      <c r="E141" s="108">
        <f t="shared" si="28"/>
        <v>10326832.789999999</v>
      </c>
      <c r="F141" s="84">
        <f t="shared" si="1"/>
        <v>113.2314955148116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2691933.82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4200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4200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4200</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2687733.82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2687733.82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2687733.82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8" sqref="D1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934346.16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10389170.609999999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10233406.26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8147097.3300000001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1863447.62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26917.16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140422.54999999999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55521.599999999999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155764.35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10514611.98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10360622.630000001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8061602.9900000002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1967932.74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26434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144818.07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159834.82999999999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153989.35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808904.78999999911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808904.79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808904.79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0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14509</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2023-01-23T10:40:12Z</dcterms:modified>
</cp:coreProperties>
</file>